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70" yWindow="65506" windowWidth="14370" windowHeight="13530" tabRatio="601" firstSheet="1" activeTab="4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<sst xmlns="http://schemas.openxmlformats.org/spreadsheetml/2006/main" count="1387" uniqueCount="324">
  <si>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</si>
  <si>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</si>
  <si>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</si>
  <si>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</si>
  <si>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</si>
  <si>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</si>
  <si>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</si>
  <si>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</si>
  <si>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</si>
  <si>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</si>
  <si>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</si>
  <si>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</si>
  <si>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</si>
  <si>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</si>
  <si>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</si>
  <si>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</si>
  <si>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</si>
  <si>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</si>
  <si>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</si>
  <si>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</si>
  <si>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</si>
  <si>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</si>
  <si>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</si>
  <si>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</si>
  <si>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</si>
  <si>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</si>
  <si>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</si>
  <si>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</si>
  <si>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</si>
  <si>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</si>
  <si>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</si>
  <si>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</si>
  <si>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</si>
  <si>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</si>
  <si>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</si>
  <si>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</si>
  <si>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</si>
  <si>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</si>
  <si>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</si>
  <si>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</si>
  <si>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</si>
  <si>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</si>
  <si>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</si>
  <si>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</si>
  <si>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</si>
  <si>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</si>
  <si>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</si>
  <si>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</si>
  <si>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</si>
  <si>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</si>
  <si>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</si>
  <si>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</si>
  <si>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</si>
  <si>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</si>
  <si>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</si>
  <si>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</si>
  <si>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</si>
  <si>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</si>
  <si>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</si>
  <si>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</si>
  <si>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</si>
  <si>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</si>
  <si>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</si>
  <si>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</si>
  <si>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</si>
  <si>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</si>
  <si>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</si>
  <si>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</si>
  <si>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</si>
  <si>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</si>
  <si>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</si>
  <si>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</si>
  <si>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</si>
  <si>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</si>
  <si>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</si>
  <si>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</si>
  <si>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</si>
  <si>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</si>
  <si>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</si>
  <si>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</si>
  <si>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</si>
  <si>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</si>
  <si>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</si>
  <si>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</si>
  <si>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</si>
  <si>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</si>
  <si>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</si>
  <si>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</si>
  <si>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</si>
  <si>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</si>
  <si>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</si>
  <si>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</si>
  <si>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</si>
  <si>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</si>
  <si>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</si>
  <si>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</si>
  <si>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</si>
  <si>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</si>
  <si>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</si>
  <si>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</si>
  <si>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</si>
  <si>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</si>
  <si>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</si>
  <si>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</si>
  <si>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</si>
  <si>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</si>
  <si>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</si>
  <si>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</si>
  <si>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</si>
  <si>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</si>
  <si>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</si>
  <si>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</si>
  <si>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</si>
  <si>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</si>
  <si>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</si>
  <si>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</si>
  <si>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</si>
  <si>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</si>
  <si>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</si>
  <si>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</si>
  <si>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</si>
  <si>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</si>
  <si>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</si>
  <si>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</si>
  <si>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</si>
  <si>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</si>
  <si>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</si>
  <si>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</si>
  <si>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</si>
  <si>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</si>
  <si>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</si>
  <si>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</si>
  <si>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</si>
  <si>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</si>
  <si>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</si>
  <si>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</si>
  <si>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</si>
  <si>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</si>
  <si>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</si>
  <si>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</si>
  <si>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</si>
  <si>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</si>
  <si>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</si>
  <si>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</si>
  <si>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</si>
  <si>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</si>
  <si>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</si>
  <si>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</si>
  <si>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</si>
  <si>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</si>
  <si>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</si>
  <si>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</si>
  <si>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</si>
  <si>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</si>
  <si>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</si>
  <si>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</si>
  <si>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</si>
  <si>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</si>
  <si>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</si>
  <si>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</si>
  <si>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</si>
  <si>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</si>
  <si>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</si>
  <si>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</si>
  <si>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</si>
  <si>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</si>
  <si>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</si>
  <si>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</si>
  <si>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</si>
  <si>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</si>
  <si>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</si>
  <si>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</si>
  <si>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</si>
  <si>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</si>
  <si>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</si>
  <si>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</si>
  <si>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</si>
  <si>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</si>
  <si>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</si>
  <si>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</si>
  <si>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</si>
  <si>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</si>
  <si>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</si>
  <si>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</si>
  <si>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</si>
  <si>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</si>
  <si>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</si>
  <si>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</si>
  <si>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</si>
  <si>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</si>
  <si>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</si>
  <si>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</si>
  <si>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</si>
  <si>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</si>
  <si>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</si>
  <si>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</si>
  <si>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</si>
  <si>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</si>
  <si>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</si>
  <si>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</si>
  <si>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</si>
  <si>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</si>
  <si>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</si>
  <si>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</si>
  <si>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</si>
  <si>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</si>
  <si>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</si>
  <si>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</si>
  <si>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</si>
  <si>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</si>
  <si>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</si>
  <si>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</si>
  <si>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</si>
  <si>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</si>
  <si>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</si>
  <si>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</si>
  <si>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</si>
  <si>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</si>
  <si>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</si>
  <si>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</si>
  <si>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</si>
  <si>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</si>
  <si>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</si>
  <si>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</si>
  <si>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</si>
  <si>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</si>
  <si>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</si>
  <si>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</si>
  <si>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</si>
  <si>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</si>
  <si>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</si>
  <si>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</si>
  <si>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</si>
  <si>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</si>
  <si>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</si>
  <si>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</si>
  <si>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</si>
  <si>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</si>
  <si>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</si>
  <si>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</si>
  <si>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</si>
  <si>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</si>
  <si>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</si>
  <si>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</si>
  <si>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</si>
  <si>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</si>
  <si>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</si>
  <si>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</si>
  <si>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</si>
  <si>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</si>
  <si>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</si>
  <si>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</si>
  <si>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</si>
  <si>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</si>
  <si>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</si>
  <si>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</si>
  <si>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</si>
  <si>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</si>
  <si>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</si>
  <si>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</si>
  <si>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</si>
  <si>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</si>
  <si>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</si>
  <si>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</si>
  <si>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</si>
  <si>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</si>
  <si>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</si>
  <si>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</si>
  <si>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</si>
  <si>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</si>
  <si>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Токарева4</t>
  </si>
  <si>
    <t>России 3</t>
  </si>
  <si>
    <t>России 7</t>
  </si>
  <si>
    <t>Центр-я 4с матра2010</t>
  </si>
  <si>
    <t>Центр-я 34 с марта2010</t>
  </si>
  <si>
    <t>Коммунист9</t>
  </si>
  <si>
    <t>Коммунист9а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</si>
  <si>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</si>
  <si>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</si>
  <si>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</si>
  <si>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</si>
  <si>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</si>
  <si>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</si>
  <si>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</si>
  <si>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</si>
  <si>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</si>
  <si>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Ногорная,1</t>
  </si>
  <si>
    <t>Ногорная,13</t>
  </si>
  <si>
    <t>Ногорная,21</t>
  </si>
  <si>
    <t>Зеленая,11</t>
  </si>
  <si>
    <t>Зеленая,19</t>
  </si>
  <si>
    <t>Зеленая,26</t>
  </si>
  <si>
    <t>Тенеш,20а</t>
  </si>
  <si>
    <t>Тенеш,21</t>
  </si>
  <si>
    <t>Кр.Маяк 11</t>
  </si>
  <si>
    <t>России 8</t>
  </si>
  <si>
    <t>России 11</t>
  </si>
  <si>
    <t>России 12</t>
  </si>
  <si>
    <t>Центр-я 6</t>
  </si>
  <si>
    <t>Центр-я 8</t>
  </si>
  <si>
    <t>Мини приют</t>
  </si>
  <si>
    <t xml:space="preserve">Кабалевского3 </t>
  </si>
  <si>
    <t>Сухая 51</t>
  </si>
  <si>
    <t>Вокзальная4</t>
  </si>
  <si>
    <t>Станционная4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</si>
  <si>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</si>
  <si>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</si>
  <si>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</si>
  <si>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</si>
  <si>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</si>
  <si>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</si>
  <si>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</si>
  <si>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</si>
  <si>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</si>
  <si>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</si>
  <si>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Центр-я 22</t>
  </si>
  <si>
    <t xml:space="preserve">Центр-я 34 </t>
  </si>
  <si>
    <t>Рабочая6</t>
  </si>
  <si>
    <t>Рабочая8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</si>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</sst>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8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8"/>
      <color indexed="8"/>
      <name val="Arial Cyr"/>
      <family val="0"/>
    </font>
    <font>
      <b/>
      <sz val="8"/>
      <color indexed="10"/>
      <name val="Arial Cyr"/>
      <family val="0"/>
    </font>
    <font>
      <b/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 horizontal="left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1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1" fillId="33" borderId="18" xfId="0" applyNumberFormat="1" applyFont="1" applyFill="1" applyBorder="1" applyAlignment="1">
      <alignment horizontal="right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3" xfId="0" applyNumberFormat="1" applyFont="1" applyFill="1" applyBorder="1" applyAlignment="1">
      <alignment horizontal="right"/>
    </xf>
    <xf numFmtId="2" fontId="6" fillId="33" borderId="11" xfId="0" applyNumberFormat="1" applyFont="1" applyFill="1" applyBorder="1" applyAlignment="1">
      <alignment horizontal="center" vertical="center" wrapText="1"/>
    </xf>
    <xf numFmtId="2" fontId="6" fillId="33" borderId="14" xfId="0" applyNumberFormat="1" applyFont="1" applyFill="1" applyBorder="1" applyAlignment="1">
      <alignment horizontal="center" vertical="center" wrapText="1"/>
    </xf>
    <xf numFmtId="2" fontId="10" fillId="33" borderId="14" xfId="0" applyNumberFormat="1" applyFont="1" applyFill="1" applyBorder="1" applyAlignment="1">
      <alignment horizontal="center" vertical="center" wrapText="1"/>
    </xf>
    <xf numFmtId="2" fontId="10" fillId="33" borderId="11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left"/>
    </xf>
    <xf numFmtId="2" fontId="6" fillId="33" borderId="28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9" xfId="0" applyFont="1" applyFill="1" applyBorder="1" applyAlignment="1">
      <alignment/>
    </xf>
    <xf numFmtId="2" fontId="5" fillId="33" borderId="30" xfId="0" applyNumberFormat="1" applyFont="1" applyFill="1" applyBorder="1" applyAlignment="1">
      <alignment wrapText="1"/>
    </xf>
    <xf numFmtId="2" fontId="6" fillId="33" borderId="31" xfId="0" applyNumberFormat="1" applyFont="1" applyFill="1" applyBorder="1" applyAlignment="1">
      <alignment horizontal="left"/>
    </xf>
    <xf numFmtId="2" fontId="5" fillId="33" borderId="32" xfId="0" applyNumberFormat="1" applyFont="1" applyFill="1" applyBorder="1" applyAlignment="1">
      <alignment/>
    </xf>
    <xf numFmtId="2" fontId="5" fillId="33" borderId="28" xfId="0" applyNumberFormat="1" applyFont="1" applyFill="1" applyBorder="1" applyAlignment="1">
      <alignment/>
    </xf>
    <xf numFmtId="2" fontId="6" fillId="33" borderId="19" xfId="0" applyNumberFormat="1" applyFont="1" applyFill="1" applyBorder="1" applyAlignment="1">
      <alignment/>
    </xf>
    <xf numFmtId="2" fontId="6" fillId="33" borderId="15" xfId="0" applyNumberFormat="1" applyFont="1" applyFill="1" applyBorder="1" applyAlignment="1">
      <alignment/>
    </xf>
    <xf numFmtId="2" fontId="5" fillId="33" borderId="33" xfId="0" applyNumberFormat="1" applyFont="1" applyFill="1" applyBorder="1" applyAlignment="1">
      <alignment/>
    </xf>
    <xf numFmtId="2" fontId="5" fillId="33" borderId="34" xfId="0" applyNumberFormat="1" applyFont="1" applyFill="1" applyBorder="1" applyAlignment="1">
      <alignment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38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vertical="center" wrapText="1"/>
    </xf>
    <xf numFmtId="1" fontId="1" fillId="33" borderId="39" xfId="0" applyNumberFormat="1" applyFont="1" applyFill="1" applyBorder="1" applyAlignment="1">
      <alignment horizontal="center" vertical="center" wrapText="1"/>
    </xf>
    <xf numFmtId="1" fontId="1" fillId="33" borderId="38" xfId="0" applyNumberFormat="1" applyFont="1" applyFill="1" applyBorder="1" applyAlignment="1">
      <alignment horizontal="center" vertical="center" wrapText="1"/>
    </xf>
    <xf numFmtId="1" fontId="1" fillId="33" borderId="26" xfId="0" applyNumberFormat="1" applyFont="1" applyFill="1" applyBorder="1" applyAlignment="1">
      <alignment horizontal="center" vertical="center" wrapText="1"/>
    </xf>
    <xf numFmtId="1" fontId="1" fillId="33" borderId="40" xfId="0" applyNumberFormat="1" applyFont="1" applyFill="1" applyBorder="1" applyAlignment="1">
      <alignment horizontal="center" vertical="center" wrapText="1"/>
    </xf>
    <xf numFmtId="1" fontId="1" fillId="33" borderId="41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43" xfId="0" applyNumberFormat="1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2" fontId="1" fillId="33" borderId="45" xfId="0" applyNumberFormat="1" applyFont="1" applyFill="1" applyBorder="1" applyAlignment="1">
      <alignment horizontal="center" vertical="center" wrapText="1"/>
    </xf>
    <xf numFmtId="2" fontId="1" fillId="33" borderId="46" xfId="0" applyNumberFormat="1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2" fontId="1" fillId="33" borderId="48" xfId="0" applyNumberFormat="1" applyFont="1" applyFill="1" applyBorder="1" applyAlignment="1">
      <alignment horizontal="center" vertical="center" wrapText="1"/>
    </xf>
    <xf numFmtId="2" fontId="1" fillId="33" borderId="49" xfId="0" applyNumberFormat="1" applyFont="1" applyFill="1" applyBorder="1" applyAlignment="1">
      <alignment horizontal="center" vertical="center" wrapText="1"/>
    </xf>
    <xf numFmtId="2" fontId="1" fillId="33" borderId="49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51" xfId="0" applyNumberFormat="1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2" fontId="8" fillId="33" borderId="52" xfId="33" applyNumberFormat="1" applyFont="1" applyFill="1" applyBorder="1" applyAlignment="1">
      <alignment vertical="center" wrapText="1"/>
      <protection/>
    </xf>
    <xf numFmtId="2" fontId="8" fillId="33" borderId="29" xfId="33" applyNumberFormat="1" applyFont="1" applyFill="1" applyBorder="1" applyAlignment="1">
      <alignment horizontal="right" vertical="center" wrapText="1"/>
      <protection/>
    </xf>
    <xf numFmtId="2" fontId="5" fillId="33" borderId="53" xfId="0" applyNumberFormat="1" applyFont="1" applyFill="1" applyBorder="1" applyAlignment="1">
      <alignment horizontal="right"/>
    </xf>
    <xf numFmtId="2" fontId="8" fillId="33" borderId="52" xfId="33" applyNumberFormat="1" applyFont="1" applyFill="1" applyBorder="1" applyAlignment="1">
      <alignment horizontal="right" vertical="center" wrapText="1"/>
      <protection/>
    </xf>
    <xf numFmtId="2" fontId="5" fillId="33" borderId="30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horizontal="right"/>
    </xf>
    <xf numFmtId="2" fontId="5" fillId="33" borderId="20" xfId="0" applyNumberFormat="1" applyFont="1" applyFill="1" applyBorder="1" applyAlignment="1">
      <alignment horizontal="right"/>
    </xf>
    <xf numFmtId="2" fontId="5" fillId="33" borderId="29" xfId="0" applyNumberFormat="1" applyFont="1" applyFill="1" applyBorder="1" applyAlignment="1">
      <alignment horizontal="right"/>
    </xf>
    <xf numFmtId="2" fontId="5" fillId="33" borderId="54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2" fontId="8" fillId="33" borderId="15" xfId="33" applyNumberFormat="1" applyFont="1" applyFill="1" applyBorder="1" applyAlignment="1">
      <alignment horizontal="right" vertical="center" wrapText="1"/>
      <protection/>
    </xf>
    <xf numFmtId="2" fontId="5" fillId="33" borderId="14" xfId="0" applyNumberFormat="1" applyFont="1" applyFill="1" applyBorder="1" applyAlignment="1">
      <alignment wrapText="1"/>
    </xf>
    <xf numFmtId="2" fontId="8" fillId="33" borderId="11" xfId="33" applyNumberFormat="1" applyFont="1" applyFill="1" applyBorder="1" applyAlignment="1">
      <alignment horizontal="right" vertical="center" wrapText="1"/>
      <protection/>
    </xf>
    <xf numFmtId="2" fontId="5" fillId="33" borderId="11" xfId="0" applyNumberFormat="1" applyFont="1" applyFill="1" applyBorder="1" applyAlignment="1">
      <alignment horizontal="right"/>
    </xf>
    <xf numFmtId="2" fontId="8" fillId="33" borderId="17" xfId="0" applyNumberFormat="1" applyFont="1" applyFill="1" applyBorder="1" applyAlignment="1">
      <alignment/>
    </xf>
    <xf numFmtId="2" fontId="5" fillId="33" borderId="17" xfId="0" applyNumberFormat="1" applyFont="1" applyFill="1" applyBorder="1" applyAlignment="1">
      <alignment wrapText="1"/>
    </xf>
    <xf numFmtId="2" fontId="5" fillId="33" borderId="17" xfId="0" applyNumberFormat="1" applyFont="1" applyFill="1" applyBorder="1" applyAlignment="1">
      <alignment/>
    </xf>
    <xf numFmtId="2" fontId="5" fillId="33" borderId="55" xfId="0" applyNumberFormat="1" applyFont="1" applyFill="1" applyBorder="1" applyAlignment="1">
      <alignment wrapText="1"/>
    </xf>
    <xf numFmtId="2" fontId="8" fillId="33" borderId="56" xfId="33" applyNumberFormat="1" applyFont="1" applyFill="1" applyBorder="1" applyAlignment="1">
      <alignment vertical="center" wrapText="1"/>
      <protection/>
    </xf>
    <xf numFmtId="2" fontId="5" fillId="33" borderId="57" xfId="0" applyNumberFormat="1" applyFont="1" applyFill="1" applyBorder="1" applyAlignment="1">
      <alignment horizontal="right"/>
    </xf>
    <xf numFmtId="2" fontId="5" fillId="33" borderId="58" xfId="0" applyNumberFormat="1" applyFont="1" applyFill="1" applyBorder="1" applyAlignment="1">
      <alignment horizontal="right"/>
    </xf>
    <xf numFmtId="2" fontId="8" fillId="33" borderId="56" xfId="33" applyNumberFormat="1" applyFont="1" applyFill="1" applyBorder="1" applyAlignment="1">
      <alignment horizontal="right" vertical="center" wrapText="1"/>
      <protection/>
    </xf>
    <xf numFmtId="2" fontId="5" fillId="33" borderId="55" xfId="0" applyNumberFormat="1" applyFont="1" applyFill="1" applyBorder="1" applyAlignment="1">
      <alignment horizontal="right"/>
    </xf>
    <xf numFmtId="2" fontId="5" fillId="33" borderId="59" xfId="0" applyNumberFormat="1" applyFont="1" applyFill="1" applyBorder="1" applyAlignment="1">
      <alignment horizontal="right" vertical="center" wrapText="1"/>
    </xf>
    <xf numFmtId="2" fontId="5" fillId="33" borderId="60" xfId="0" applyNumberFormat="1" applyFont="1" applyFill="1" applyBorder="1" applyAlignment="1">
      <alignment horizontal="right"/>
    </xf>
    <xf numFmtId="0" fontId="6" fillId="33" borderId="38" xfId="0" applyFont="1" applyFill="1" applyBorder="1" applyAlignment="1">
      <alignment horizontal="left"/>
    </xf>
    <xf numFmtId="2" fontId="6" fillId="33" borderId="26" xfId="0" applyNumberFormat="1" applyFont="1" applyFill="1" applyBorder="1" applyAlignment="1">
      <alignment horizontal="left"/>
    </xf>
    <xf numFmtId="2" fontId="6" fillId="33" borderId="38" xfId="0" applyNumberFormat="1" applyFont="1" applyFill="1" applyBorder="1" applyAlignment="1">
      <alignment horizontal="left"/>
    </xf>
    <xf numFmtId="2" fontId="5" fillId="33" borderId="61" xfId="0" applyNumberFormat="1" applyFont="1" applyFill="1" applyBorder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5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8" xfId="0" applyNumberFormat="1" applyFont="1" applyFill="1" applyBorder="1" applyAlignment="1">
      <alignment vertical="center" wrapText="1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62" xfId="0" applyNumberFormat="1" applyFont="1" applyFill="1" applyBorder="1" applyAlignment="1">
      <alignment wrapText="1"/>
    </xf>
    <xf numFmtId="2" fontId="5" fillId="33" borderId="34" xfId="0" applyNumberFormat="1" applyFont="1" applyFill="1" applyBorder="1" applyAlignment="1">
      <alignment horizontal="right"/>
    </xf>
    <xf numFmtId="2" fontId="5" fillId="33" borderId="20" xfId="0" applyNumberFormat="1" applyFont="1" applyFill="1" applyBorder="1" applyAlignment="1">
      <alignment horizontal="left"/>
    </xf>
    <xf numFmtId="2" fontId="6" fillId="33" borderId="18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18" xfId="0" applyNumberFormat="1" applyFont="1" applyFill="1" applyBorder="1" applyAlignment="1">
      <alignment/>
    </xf>
    <xf numFmtId="2" fontId="5" fillId="33" borderId="20" xfId="0" applyNumberFormat="1" applyFont="1" applyFill="1" applyBorder="1" applyAlignment="1">
      <alignment/>
    </xf>
    <xf numFmtId="2" fontId="5" fillId="33" borderId="63" xfId="0" applyNumberFormat="1" applyFont="1" applyFill="1" applyBorder="1" applyAlignment="1">
      <alignment/>
    </xf>
    <xf numFmtId="2" fontId="11" fillId="33" borderId="18" xfId="33" applyNumberFormat="1" applyFont="1" applyFill="1" applyBorder="1" applyAlignment="1">
      <alignment horizontal="right" vertical="center" wrapText="1"/>
      <protection/>
    </xf>
    <xf numFmtId="2" fontId="6" fillId="33" borderId="18" xfId="0" applyNumberFormat="1" applyFont="1" applyFill="1" applyBorder="1" applyAlignment="1">
      <alignment/>
    </xf>
    <xf numFmtId="2" fontId="5" fillId="33" borderId="18" xfId="0" applyNumberFormat="1" applyFont="1" applyFill="1" applyBorder="1" applyAlignment="1">
      <alignment/>
    </xf>
    <xf numFmtId="2" fontId="5" fillId="33" borderId="18" xfId="0" applyNumberFormat="1" applyFont="1" applyFill="1" applyBorder="1" applyAlignment="1">
      <alignment horizontal="right"/>
    </xf>
    <xf numFmtId="2" fontId="6" fillId="33" borderId="43" xfId="0" applyNumberFormat="1" applyFont="1" applyFill="1" applyBorder="1" applyAlignment="1">
      <alignment horizontal="right"/>
    </xf>
    <xf numFmtId="2" fontId="6" fillId="33" borderId="50" xfId="0" applyNumberFormat="1" applyFont="1" applyFill="1" applyBorder="1" applyAlignment="1">
      <alignment horizontal="right"/>
    </xf>
    <xf numFmtId="2" fontId="6" fillId="33" borderId="30" xfId="0" applyNumberFormat="1" applyFont="1" applyFill="1" applyBorder="1" applyAlignment="1">
      <alignment/>
    </xf>
    <xf numFmtId="2" fontId="6" fillId="33" borderId="29" xfId="0" applyNumberFormat="1" applyFont="1" applyFill="1" applyBorder="1" applyAlignment="1">
      <alignment/>
    </xf>
    <xf numFmtId="2" fontId="6" fillId="33" borderId="64" xfId="0" applyNumberFormat="1" applyFont="1" applyFill="1" applyBorder="1" applyAlignment="1">
      <alignment/>
    </xf>
    <xf numFmtId="2" fontId="5" fillId="33" borderId="62" xfId="0" applyNumberFormat="1" applyFont="1" applyFill="1" applyBorder="1" applyAlignment="1">
      <alignment/>
    </xf>
    <xf numFmtId="2" fontId="5" fillId="33" borderId="65" xfId="0" applyNumberFormat="1" applyFont="1" applyFill="1" applyBorder="1" applyAlignment="1">
      <alignment/>
    </xf>
    <xf numFmtId="2" fontId="5" fillId="33" borderId="66" xfId="0" applyNumberFormat="1" applyFont="1" applyFill="1" applyBorder="1" applyAlignment="1">
      <alignment/>
    </xf>
    <xf numFmtId="2" fontId="5" fillId="33" borderId="67" xfId="0" applyNumberFormat="1" applyFont="1" applyFill="1" applyBorder="1" applyAlignment="1">
      <alignment/>
    </xf>
    <xf numFmtId="2" fontId="5" fillId="33" borderId="65" xfId="0" applyNumberFormat="1" applyFont="1" applyFill="1" applyBorder="1" applyAlignment="1">
      <alignment/>
    </xf>
    <xf numFmtId="2" fontId="5" fillId="33" borderId="68" xfId="0" applyNumberFormat="1" applyFont="1" applyFill="1" applyBorder="1" applyAlignment="1">
      <alignment/>
    </xf>
    <xf numFmtId="2" fontId="5" fillId="33" borderId="69" xfId="0" applyNumberFormat="1" applyFont="1" applyFill="1" applyBorder="1" applyAlignment="1">
      <alignment/>
    </xf>
    <xf numFmtId="2" fontId="5" fillId="33" borderId="69" xfId="0" applyNumberFormat="1" applyFont="1" applyFill="1" applyBorder="1" applyAlignment="1">
      <alignment horizontal="right"/>
    </xf>
    <xf numFmtId="2" fontId="6" fillId="33" borderId="70" xfId="0" applyNumberFormat="1" applyFont="1" applyFill="1" applyBorder="1" applyAlignment="1">
      <alignment horizontal="right"/>
    </xf>
    <xf numFmtId="2" fontId="6" fillId="33" borderId="71" xfId="0" applyNumberFormat="1" applyFont="1" applyFill="1" applyBorder="1" applyAlignment="1">
      <alignment horizontal="right"/>
    </xf>
    <xf numFmtId="0" fontId="1" fillId="33" borderId="43" xfId="0" applyFont="1" applyFill="1" applyBorder="1" applyAlignment="1">
      <alignment horizontal="center" vertical="center" wrapText="1"/>
    </xf>
    <xf numFmtId="2" fontId="1" fillId="33" borderId="72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/>
    </xf>
    <xf numFmtId="2" fontId="8" fillId="33" borderId="60" xfId="33" applyNumberFormat="1" applyFont="1" applyFill="1" applyBorder="1" applyAlignment="1">
      <alignment horizontal="right" vertical="center" wrapText="1"/>
      <protection/>
    </xf>
    <xf numFmtId="2" fontId="6" fillId="33" borderId="26" xfId="0" applyNumberFormat="1" applyFont="1" applyFill="1" applyBorder="1" applyAlignment="1">
      <alignment horizontal="right"/>
    </xf>
    <xf numFmtId="2" fontId="5" fillId="33" borderId="51" xfId="0" applyNumberFormat="1" applyFont="1" applyFill="1" applyBorder="1" applyAlignment="1">
      <alignment horizontal="right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0" fontId="6" fillId="33" borderId="20" xfId="0" applyFont="1" applyFill="1" applyBorder="1" applyAlignment="1">
      <alignment horizontal="center" vertical="center" wrapText="1"/>
    </xf>
    <xf numFmtId="0" fontId="5" fillId="33" borderId="60" xfId="0" applyFont="1" applyFill="1" applyBorder="1" applyAlignment="1">
      <alignment/>
    </xf>
    <xf numFmtId="0" fontId="5" fillId="33" borderId="66" xfId="0" applyFont="1" applyFill="1" applyBorder="1" applyAlignment="1">
      <alignment/>
    </xf>
    <xf numFmtId="0" fontId="5" fillId="33" borderId="29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60" xfId="0" applyFont="1" applyFill="1" applyBorder="1" applyAlignment="1">
      <alignment/>
    </xf>
    <xf numFmtId="2" fontId="6" fillId="33" borderId="38" xfId="0" applyNumberFormat="1" applyFont="1" applyFill="1" applyBorder="1" applyAlignment="1">
      <alignment horizontal="right"/>
    </xf>
    <xf numFmtId="2" fontId="6" fillId="33" borderId="22" xfId="0" applyNumberFormat="1" applyFont="1" applyFill="1" applyBorder="1" applyAlignment="1">
      <alignment horizontal="left"/>
    </xf>
    <xf numFmtId="0" fontId="5" fillId="33" borderId="20" xfId="0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2" fontId="6" fillId="33" borderId="17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42" xfId="0" applyNumberFormat="1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/>
    </xf>
    <xf numFmtId="2" fontId="6" fillId="33" borderId="41" xfId="0" applyNumberFormat="1" applyFont="1" applyFill="1" applyBorder="1" applyAlignment="1">
      <alignment horizontal="left"/>
    </xf>
    <xf numFmtId="2" fontId="5" fillId="33" borderId="50" xfId="0" applyNumberFormat="1" applyFont="1" applyFill="1" applyBorder="1" applyAlignment="1">
      <alignment/>
    </xf>
    <xf numFmtId="2" fontId="8" fillId="33" borderId="30" xfId="0" applyNumberFormat="1" applyFont="1" applyFill="1" applyBorder="1" applyAlignment="1">
      <alignment/>
    </xf>
    <xf numFmtId="2" fontId="5" fillId="33" borderId="30" xfId="0" applyNumberFormat="1" applyFont="1" applyFill="1" applyBorder="1" applyAlignment="1">
      <alignment/>
    </xf>
    <xf numFmtId="2" fontId="12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2" fontId="1" fillId="33" borderId="73" xfId="0" applyNumberFormat="1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/>
    </xf>
    <xf numFmtId="0" fontId="5" fillId="33" borderId="43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2" fontId="5" fillId="33" borderId="10" xfId="0" applyNumberFormat="1" applyFont="1" applyFill="1" applyBorder="1" applyAlignment="1">
      <alignment horizontal="right"/>
    </xf>
    <xf numFmtId="2" fontId="5" fillId="33" borderId="62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 horizontal="right"/>
    </xf>
    <xf numFmtId="2" fontId="6" fillId="33" borderId="26" xfId="0" applyNumberFormat="1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vertical="center"/>
    </xf>
    <xf numFmtId="17" fontId="5" fillId="33" borderId="60" xfId="0" applyNumberFormat="1" applyFont="1" applyFill="1" applyBorder="1" applyAlignment="1">
      <alignment/>
    </xf>
    <xf numFmtId="2" fontId="6" fillId="33" borderId="15" xfId="0" applyNumberFormat="1" applyFont="1" applyFill="1" applyBorder="1" applyAlignment="1">
      <alignment horizontal="right"/>
    </xf>
    <xf numFmtId="2" fontId="6" fillId="33" borderId="59" xfId="0" applyNumberFormat="1" applyFont="1" applyFill="1" applyBorder="1" applyAlignment="1">
      <alignment horizontal="center" wrapText="1"/>
    </xf>
    <xf numFmtId="2" fontId="6" fillId="33" borderId="58" xfId="0" applyNumberFormat="1" applyFont="1" applyFill="1" applyBorder="1" applyAlignment="1">
      <alignment horizontal="center"/>
    </xf>
    <xf numFmtId="1" fontId="1" fillId="33" borderId="74" xfId="0" applyNumberFormat="1" applyFont="1" applyFill="1" applyBorder="1" applyAlignment="1">
      <alignment horizontal="center" vertical="center" wrapText="1"/>
    </xf>
    <xf numFmtId="1" fontId="1" fillId="33" borderId="39" xfId="0" applyNumberFormat="1" applyFont="1" applyFill="1" applyBorder="1" applyAlignment="1">
      <alignment horizontal="right" vertical="center" wrapText="1"/>
    </xf>
    <xf numFmtId="2" fontId="1" fillId="33" borderId="75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/>
    </xf>
    <xf numFmtId="2" fontId="8" fillId="33" borderId="53" xfId="33" applyNumberFormat="1" applyFont="1" applyFill="1" applyBorder="1" applyAlignment="1">
      <alignment horizontal="right" vertical="center" wrapText="1"/>
      <protection/>
    </xf>
    <xf numFmtId="2" fontId="5" fillId="33" borderId="16" xfId="0" applyNumberFormat="1" applyFont="1" applyFill="1" applyBorder="1" applyAlignment="1">
      <alignment horizontal="right"/>
    </xf>
    <xf numFmtId="2" fontId="5" fillId="33" borderId="76" xfId="0" applyNumberFormat="1" applyFont="1" applyFill="1" applyBorder="1" applyAlignment="1">
      <alignment horizontal="right"/>
    </xf>
    <xf numFmtId="2" fontId="5" fillId="33" borderId="55" xfId="0" applyNumberFormat="1" applyFont="1" applyFill="1" applyBorder="1" applyAlignment="1">
      <alignment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6" fillId="33" borderId="39" xfId="0" applyNumberFormat="1" applyFont="1" applyFill="1" applyBorder="1" applyAlignment="1">
      <alignment horizontal="left"/>
    </xf>
    <xf numFmtId="2" fontId="6" fillId="33" borderId="74" xfId="0" applyNumberFormat="1" applyFont="1" applyFill="1" applyBorder="1" applyAlignment="1">
      <alignment horizontal="left"/>
    </xf>
    <xf numFmtId="2" fontId="6" fillId="33" borderId="74" xfId="0" applyNumberFormat="1" applyFont="1" applyFill="1" applyBorder="1" applyAlignment="1">
      <alignment horizontal="right"/>
    </xf>
    <xf numFmtId="2" fontId="6" fillId="33" borderId="21" xfId="0" applyNumberFormat="1" applyFont="1" applyFill="1" applyBorder="1" applyAlignment="1">
      <alignment horizontal="left"/>
    </xf>
    <xf numFmtId="2" fontId="5" fillId="33" borderId="26" xfId="0" applyNumberFormat="1" applyFont="1" applyFill="1" applyBorder="1" applyAlignment="1">
      <alignment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68" xfId="0" applyNumberFormat="1" applyFont="1" applyFill="1" applyBorder="1" applyAlignment="1">
      <alignment horizontal="right"/>
    </xf>
    <xf numFmtId="2" fontId="6" fillId="33" borderId="26" xfId="0" applyNumberFormat="1" applyFont="1" applyFill="1" applyBorder="1" applyAlignment="1">
      <alignment/>
    </xf>
    <xf numFmtId="2" fontId="6" fillId="33" borderId="77" xfId="0" applyNumberFormat="1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left"/>
    </xf>
    <xf numFmtId="2" fontId="6" fillId="33" borderId="42" xfId="0" applyNumberFormat="1" applyFont="1" applyFill="1" applyBorder="1" applyAlignment="1">
      <alignment horizontal="left"/>
    </xf>
    <xf numFmtId="2" fontId="6" fillId="33" borderId="49" xfId="0" applyNumberFormat="1" applyFont="1" applyFill="1" applyBorder="1" applyAlignment="1">
      <alignment/>
    </xf>
    <xf numFmtId="2" fontId="6" fillId="33" borderId="44" xfId="0" applyNumberFormat="1" applyFont="1" applyFill="1" applyBorder="1" applyAlignment="1">
      <alignment horizontal="left"/>
    </xf>
    <xf numFmtId="2" fontId="6" fillId="33" borderId="78" xfId="0" applyNumberFormat="1" applyFont="1" applyFill="1" applyBorder="1" applyAlignment="1">
      <alignment horizontal="left"/>
    </xf>
    <xf numFmtId="2" fontId="6" fillId="33" borderId="45" xfId="0" applyNumberFormat="1" applyFont="1" applyFill="1" applyBorder="1" applyAlignment="1">
      <alignment horizontal="left"/>
    </xf>
    <xf numFmtId="2" fontId="6" fillId="33" borderId="48" xfId="0" applyNumberFormat="1" applyFont="1" applyFill="1" applyBorder="1" applyAlignment="1">
      <alignment horizontal="left"/>
    </xf>
    <xf numFmtId="2" fontId="6" fillId="33" borderId="48" xfId="0" applyNumberFormat="1" applyFont="1" applyFill="1" applyBorder="1" applyAlignment="1">
      <alignment horizontal="right"/>
    </xf>
    <xf numFmtId="2" fontId="6" fillId="33" borderId="46" xfId="0" applyNumberFormat="1" applyFont="1" applyFill="1" applyBorder="1" applyAlignment="1">
      <alignment horizontal="left"/>
    </xf>
    <xf numFmtId="0" fontId="5" fillId="33" borderId="35" xfId="0" applyFont="1" applyFill="1" applyBorder="1" applyAlignment="1">
      <alignment/>
    </xf>
    <xf numFmtId="2" fontId="5" fillId="33" borderId="37" xfId="0" applyNumberFormat="1" applyFont="1" applyFill="1" applyBorder="1" applyAlignment="1">
      <alignment/>
    </xf>
    <xf numFmtId="2" fontId="5" fillId="33" borderId="36" xfId="0" applyNumberFormat="1" applyFont="1" applyFill="1" applyBorder="1" applyAlignment="1">
      <alignment/>
    </xf>
    <xf numFmtId="2" fontId="5" fillId="33" borderId="77" xfId="0" applyNumberFormat="1" applyFont="1" applyFill="1" applyBorder="1" applyAlignment="1">
      <alignment/>
    </xf>
    <xf numFmtId="2" fontId="5" fillId="33" borderId="79" xfId="0" applyNumberFormat="1" applyFont="1" applyFill="1" applyBorder="1" applyAlignment="1">
      <alignment/>
    </xf>
    <xf numFmtId="2" fontId="5" fillId="33" borderId="79" xfId="0" applyNumberFormat="1" applyFont="1" applyFill="1" applyBorder="1" applyAlignment="1">
      <alignment horizontal="right"/>
    </xf>
    <xf numFmtId="2" fontId="6" fillId="33" borderId="42" xfId="0" applyNumberFormat="1" applyFont="1" applyFill="1" applyBorder="1" applyAlignment="1">
      <alignment horizontal="right"/>
    </xf>
    <xf numFmtId="2" fontId="6" fillId="33" borderId="52" xfId="0" applyNumberFormat="1" applyFont="1" applyFill="1" applyBorder="1" applyAlignment="1">
      <alignment/>
    </xf>
    <xf numFmtId="2" fontId="6" fillId="33" borderId="53" xfId="0" applyNumberFormat="1" applyFont="1" applyFill="1" applyBorder="1" applyAlignment="1">
      <alignment/>
    </xf>
    <xf numFmtId="2" fontId="6" fillId="33" borderId="16" xfId="0" applyNumberFormat="1" applyFont="1" applyFill="1" applyBorder="1" applyAlignment="1">
      <alignment/>
    </xf>
    <xf numFmtId="2" fontId="11" fillId="33" borderId="52" xfId="33" applyNumberFormat="1" applyFont="1" applyFill="1" applyBorder="1" applyAlignment="1">
      <alignment horizontal="right" vertical="center" wrapText="1"/>
      <protection/>
    </xf>
    <xf numFmtId="2" fontId="6" fillId="33" borderId="16" xfId="0" applyNumberFormat="1" applyFont="1" applyFill="1" applyBorder="1" applyAlignment="1">
      <alignment horizontal="right"/>
    </xf>
    <xf numFmtId="2" fontId="6" fillId="33" borderId="52" xfId="0" applyNumberFormat="1" applyFont="1" applyFill="1" applyBorder="1" applyAlignment="1">
      <alignment/>
    </xf>
    <xf numFmtId="2" fontId="6" fillId="33" borderId="30" xfId="0" applyNumberFormat="1" applyFont="1" applyFill="1" applyBorder="1" applyAlignment="1">
      <alignment horizontal="right"/>
    </xf>
    <xf numFmtId="2" fontId="5" fillId="33" borderId="71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1" fontId="6" fillId="33" borderId="39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2" fillId="33" borderId="53" xfId="33" applyNumberFormat="1" applyFont="1" applyFill="1" applyBorder="1" applyAlignment="1">
      <alignment horizontal="right" vertical="center" wrapText="1"/>
      <protection/>
    </xf>
    <xf numFmtId="2" fontId="0" fillId="33" borderId="30" xfId="0" applyNumberFormat="1" applyFont="1" applyFill="1" applyBorder="1" applyAlignment="1">
      <alignment horizontal="right"/>
    </xf>
    <xf numFmtId="2" fontId="0" fillId="33" borderId="53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9" xfId="0" applyNumberFormat="1" applyFont="1" applyFill="1" applyBorder="1" applyAlignment="1">
      <alignment horizontal="right"/>
    </xf>
    <xf numFmtId="2" fontId="0" fillId="33" borderId="30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76" xfId="0" applyNumberFormat="1" applyFont="1" applyFill="1" applyBorder="1" applyAlignment="1">
      <alignment horizontal="right"/>
    </xf>
    <xf numFmtId="2" fontId="0" fillId="33" borderId="58" xfId="0" applyNumberFormat="1" applyFont="1" applyFill="1" applyBorder="1" applyAlignment="1">
      <alignment horizontal="right"/>
    </xf>
    <xf numFmtId="2" fontId="0" fillId="33" borderId="25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 vertical="center" wrapText="1"/>
    </xf>
    <xf numFmtId="2" fontId="0" fillId="33" borderId="55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1" fillId="33" borderId="41" xfId="0" applyNumberFormat="1" applyFont="1" applyFill="1" applyBorder="1" applyAlignment="1">
      <alignment horizontal="left"/>
    </xf>
    <xf numFmtId="2" fontId="1" fillId="33" borderId="39" xfId="0" applyNumberFormat="1" applyFont="1" applyFill="1" applyBorder="1" applyAlignment="1">
      <alignment horizontal="left"/>
    </xf>
    <xf numFmtId="2" fontId="1" fillId="33" borderId="40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38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6" xfId="0" applyNumberFormat="1" applyFont="1" applyFill="1" applyBorder="1" applyAlignment="1">
      <alignment horizontal="left"/>
    </xf>
    <xf numFmtId="2" fontId="1" fillId="33" borderId="74" xfId="0" applyNumberFormat="1" applyFont="1" applyFill="1" applyBorder="1" applyAlignment="1">
      <alignment horizontal="left"/>
    </xf>
    <xf numFmtId="2" fontId="1" fillId="33" borderId="26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0" xfId="0" applyNumberFormat="1" applyFont="1" applyFill="1" applyBorder="1" applyAlignment="1">
      <alignment/>
    </xf>
    <xf numFmtId="2" fontId="0" fillId="33" borderId="30" xfId="0" applyNumberFormat="1" applyFont="1" applyFill="1" applyBorder="1" applyAlignment="1">
      <alignment vertical="center"/>
    </xf>
    <xf numFmtId="2" fontId="2" fillId="33" borderId="65" xfId="33" applyNumberFormat="1" applyFont="1" applyFill="1" applyBorder="1" applyAlignment="1">
      <alignment horizontal="right" vertical="center" wrapText="1"/>
      <protection/>
    </xf>
    <xf numFmtId="2" fontId="2" fillId="33" borderId="67" xfId="33" applyNumberFormat="1" applyFont="1" applyFill="1" applyBorder="1" applyAlignment="1">
      <alignment horizontal="right" vertical="center" wrapText="1"/>
      <protection/>
    </xf>
    <xf numFmtId="2" fontId="0" fillId="33" borderId="68" xfId="0" applyNumberFormat="1" applyFont="1" applyFill="1" applyBorder="1" applyAlignment="1">
      <alignment horizontal="right"/>
    </xf>
    <xf numFmtId="2" fontId="0" fillId="33" borderId="34" xfId="0" applyNumberFormat="1" applyFont="1" applyFill="1" applyBorder="1" applyAlignment="1">
      <alignment horizontal="right"/>
    </xf>
    <xf numFmtId="2" fontId="0" fillId="33" borderId="33" xfId="0" applyNumberFormat="1" applyFont="1" applyFill="1" applyBorder="1" applyAlignment="1">
      <alignment horizontal="right"/>
    </xf>
    <xf numFmtId="2" fontId="0" fillId="33" borderId="67" xfId="0" applyNumberFormat="1" applyFont="1" applyFill="1" applyBorder="1" applyAlignment="1">
      <alignment horizontal="right"/>
    </xf>
    <xf numFmtId="2" fontId="0" fillId="33" borderId="69" xfId="0" applyNumberFormat="1" applyFont="1" applyFill="1" applyBorder="1" applyAlignment="1">
      <alignment horizontal="right"/>
    </xf>
    <xf numFmtId="2" fontId="0" fillId="33" borderId="69" xfId="0" applyNumberFormat="1" applyFont="1" applyFill="1" applyBorder="1" applyAlignment="1">
      <alignment horizontal="right" vertical="center" wrapText="1"/>
    </xf>
    <xf numFmtId="2" fontId="0" fillId="33" borderId="62" xfId="0" applyNumberFormat="1" applyFont="1" applyFill="1" applyBorder="1" applyAlignment="1">
      <alignment horizontal="right"/>
    </xf>
    <xf numFmtId="2" fontId="0" fillId="33" borderId="62" xfId="0" applyNumberFormat="1" applyFont="1" applyFill="1" applyBorder="1" applyAlignment="1">
      <alignment/>
    </xf>
    <xf numFmtId="2" fontId="1" fillId="33" borderId="26" xfId="0" applyNumberFormat="1" applyFont="1" applyFill="1" applyBorder="1" applyAlignment="1">
      <alignment horizontal="right"/>
    </xf>
    <xf numFmtId="0" fontId="6" fillId="33" borderId="35" xfId="0" applyFont="1" applyFill="1" applyBorder="1" applyAlignment="1">
      <alignment horizontal="center" vertical="center" wrapText="1"/>
    </xf>
    <xf numFmtId="2" fontId="1" fillId="33" borderId="80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77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61" xfId="0" applyNumberFormat="1" applyFont="1" applyFill="1" applyBorder="1" applyAlignment="1">
      <alignment horizontal="center" vertical="center" wrapText="1"/>
    </xf>
    <xf numFmtId="2" fontId="1" fillId="33" borderId="32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2" fillId="33" borderId="60" xfId="0" applyFont="1" applyFill="1" applyBorder="1" applyAlignment="1">
      <alignment/>
    </xf>
    <xf numFmtId="2" fontId="1" fillId="33" borderId="49" xfId="0" applyNumberFormat="1" applyFont="1" applyFill="1" applyBorder="1" applyAlignment="1">
      <alignment horizontal="left"/>
    </xf>
    <xf numFmtId="2" fontId="1" fillId="33" borderId="44" xfId="0" applyNumberFormat="1" applyFont="1" applyFill="1" applyBorder="1" applyAlignment="1">
      <alignment horizontal="left"/>
    </xf>
    <xf numFmtId="2" fontId="1" fillId="33" borderId="78" xfId="0" applyNumberFormat="1" applyFont="1" applyFill="1" applyBorder="1" applyAlignment="1">
      <alignment horizontal="left"/>
    </xf>
    <xf numFmtId="2" fontId="1" fillId="33" borderId="45" xfId="0" applyNumberFormat="1" applyFont="1" applyFill="1" applyBorder="1" applyAlignment="1">
      <alignment horizontal="left"/>
    </xf>
    <xf numFmtId="2" fontId="1" fillId="33" borderId="47" xfId="0" applyNumberFormat="1" applyFont="1" applyFill="1" applyBorder="1" applyAlignment="1">
      <alignment horizontal="left"/>
    </xf>
    <xf numFmtId="2" fontId="1" fillId="33" borderId="46" xfId="0" applyNumberFormat="1" applyFont="1" applyFill="1" applyBorder="1" applyAlignment="1">
      <alignment horizontal="left"/>
    </xf>
    <xf numFmtId="2" fontId="1" fillId="33" borderId="42" xfId="0" applyNumberFormat="1" applyFont="1" applyFill="1" applyBorder="1" applyAlignment="1">
      <alignment horizontal="left"/>
    </xf>
    <xf numFmtId="2" fontId="1" fillId="33" borderId="48" xfId="0" applyNumberFormat="1" applyFont="1" applyFill="1" applyBorder="1" applyAlignment="1">
      <alignment horizontal="left"/>
    </xf>
    <xf numFmtId="2" fontId="1" fillId="33" borderId="42" xfId="0" applyNumberFormat="1" applyFont="1" applyFill="1" applyBorder="1" applyAlignment="1">
      <alignment/>
    </xf>
    <xf numFmtId="0" fontId="6" fillId="33" borderId="38" xfId="0" applyFont="1" applyFill="1" applyBorder="1" applyAlignment="1">
      <alignment/>
    </xf>
    <xf numFmtId="2" fontId="6" fillId="33" borderId="41" xfId="0" applyNumberFormat="1" applyFont="1" applyFill="1" applyBorder="1" applyAlignment="1">
      <alignment/>
    </xf>
    <xf numFmtId="2" fontId="1" fillId="33" borderId="39" xfId="0" applyNumberFormat="1" applyFont="1" applyFill="1" applyBorder="1" applyAlignment="1">
      <alignment/>
    </xf>
    <xf numFmtId="2" fontId="1" fillId="33" borderId="40" xfId="0" applyNumberFormat="1" applyFont="1" applyFill="1" applyBorder="1" applyAlignment="1">
      <alignment/>
    </xf>
    <xf numFmtId="2" fontId="1" fillId="33" borderId="27" xfId="0" applyNumberFormat="1" applyFont="1" applyFill="1" applyBorder="1" applyAlignment="1">
      <alignment/>
    </xf>
    <xf numFmtId="2" fontId="1" fillId="33" borderId="38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30" xfId="0" applyNumberFormat="1" applyFont="1" applyFill="1" applyBorder="1" applyAlignment="1">
      <alignment wrapText="1"/>
    </xf>
    <xf numFmtId="2" fontId="11" fillId="33" borderId="52" xfId="33" applyNumberFormat="1" applyFont="1" applyFill="1" applyBorder="1" applyAlignment="1">
      <alignment vertical="center" wrapText="1"/>
      <protection/>
    </xf>
    <xf numFmtId="2" fontId="11" fillId="33" borderId="29" xfId="33" applyNumberFormat="1" applyFont="1" applyFill="1" applyBorder="1" applyAlignment="1">
      <alignment horizontal="right" vertical="center" wrapText="1"/>
      <protection/>
    </xf>
    <xf numFmtId="2" fontId="6" fillId="33" borderId="53" xfId="0" applyNumberFormat="1" applyFont="1" applyFill="1" applyBorder="1" applyAlignment="1">
      <alignment horizontal="right"/>
    </xf>
    <xf numFmtId="2" fontId="6" fillId="33" borderId="19" xfId="0" applyNumberFormat="1" applyFont="1" applyFill="1" applyBorder="1" applyAlignment="1">
      <alignment horizontal="right"/>
    </xf>
    <xf numFmtId="2" fontId="6" fillId="33" borderId="17" xfId="0" applyNumberFormat="1" applyFont="1" applyFill="1" applyBorder="1" applyAlignment="1">
      <alignment horizontal="right"/>
    </xf>
    <xf numFmtId="2" fontId="6" fillId="33" borderId="17" xfId="0" applyNumberFormat="1" applyFont="1" applyFill="1" applyBorder="1" applyAlignment="1">
      <alignment horizontal="right" vertical="center" wrapText="1"/>
    </xf>
    <xf numFmtId="2" fontId="6" fillId="33" borderId="29" xfId="0" applyNumberFormat="1" applyFont="1" applyFill="1" applyBorder="1" applyAlignment="1">
      <alignment horizontal="right"/>
    </xf>
    <xf numFmtId="2" fontId="13" fillId="33" borderId="52" xfId="33" applyNumberFormat="1" applyFont="1" applyFill="1" applyBorder="1" applyAlignment="1">
      <alignment horizontal="right" vertical="center" wrapText="1"/>
      <protection/>
    </xf>
    <xf numFmtId="2" fontId="13" fillId="33" borderId="53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55" xfId="0" applyNumberFormat="1" applyFont="1" applyFill="1" applyBorder="1" applyAlignment="1">
      <alignment horizontal="right"/>
    </xf>
    <xf numFmtId="2" fontId="1" fillId="33" borderId="53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30" xfId="0" applyNumberFormat="1" applyFont="1" applyFill="1" applyBorder="1" applyAlignment="1">
      <alignment horizontal="right"/>
    </xf>
    <xf numFmtId="2" fontId="1" fillId="33" borderId="29" xfId="0" applyNumberFormat="1" applyFont="1" applyFill="1" applyBorder="1" applyAlignment="1">
      <alignment horizontal="right"/>
    </xf>
    <xf numFmtId="2" fontId="1" fillId="33" borderId="30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36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 wrapText="1"/>
    </xf>
    <xf numFmtId="0" fontId="6" fillId="33" borderId="57" xfId="0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59" xfId="0" applyNumberFormat="1" applyFont="1" applyFill="1" applyBorder="1" applyAlignment="1">
      <alignment horizontal="center" vertical="center" wrapText="1"/>
    </xf>
    <xf numFmtId="2" fontId="6" fillId="33" borderId="32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31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wrapText="1"/>
    </xf>
    <xf numFmtId="2" fontId="6" fillId="33" borderId="31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82" xfId="0" applyNumberFormat="1" applyFont="1" applyFill="1" applyBorder="1" applyAlignment="1">
      <alignment horizontal="center" wrapText="1"/>
    </xf>
    <xf numFmtId="2" fontId="6" fillId="33" borderId="42" xfId="0" applyNumberFormat="1" applyFont="1" applyFill="1" applyBorder="1" applyAlignment="1">
      <alignment horizontal="center" vertical="center" wrapText="1"/>
    </xf>
    <xf numFmtId="2" fontId="6" fillId="33" borderId="50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53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30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6" fillId="33" borderId="58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57" xfId="0" applyNumberFormat="1" applyFont="1" applyFill="1" applyBorder="1" applyAlignment="1">
      <alignment horizontal="center" vertical="center" wrapText="1"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60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70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70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49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63" xfId="0" applyNumberFormat="1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72" xfId="0" applyFont="1" applyFill="1" applyBorder="1" applyAlignment="1">
      <alignment horizontal="center" vertical="center" wrapText="1"/>
    </xf>
    <xf numFmtId="0" fontId="6" fillId="33" borderId="85" xfId="0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6" xfId="0" applyNumberFormat="1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2" fontId="1" fillId="33" borderId="31" xfId="0" applyNumberFormat="1" applyFont="1" applyFill="1" applyBorder="1" applyAlignment="1">
      <alignment horizontal="center" vertical="center" wrapText="1"/>
    </xf>
    <xf numFmtId="2" fontId="1" fillId="33" borderId="70" xfId="0" applyNumberFormat="1" applyFont="1" applyFill="1" applyBorder="1" applyAlignment="1">
      <alignment horizontal="center" vertical="center" wrapText="1"/>
    </xf>
    <xf numFmtId="2" fontId="1" fillId="33" borderId="82" xfId="0" applyNumberFormat="1" applyFont="1" applyFill="1" applyBorder="1" applyAlignment="1">
      <alignment horizontal="center" vertical="center" wrapText="1"/>
    </xf>
    <xf numFmtId="2" fontId="6" fillId="33" borderId="49" xfId="0" applyNumberFormat="1" applyFont="1" applyFill="1" applyBorder="1" applyAlignment="1">
      <alignment horizontal="center" wrapText="1"/>
    </xf>
    <xf numFmtId="2" fontId="6" fillId="33" borderId="86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89" sqref="A89:IV89"/>
    </sheetView>
  </sheetViews>
  <sheetFormatPr defaultColWidth="9.00390625" defaultRowHeight="12.75"/>
  <cols>
    <col min="1" max="1" width="12.75390625" style="156" customWidth="1"/>
    <col min="2" max="2" width="8.625" style="43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220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153" customWidth="1"/>
  </cols>
  <sheetData>
    <row r="1" spans="3:14" ht="18.75">
      <c r="C1" s="325" t="s">
        <v>9</v>
      </c>
      <c r="D1" s="325"/>
      <c r="E1" s="325"/>
      <c r="F1" s="325"/>
      <c r="G1" s="325"/>
      <c r="H1" s="325"/>
      <c r="I1" s="325"/>
      <c r="J1" s="326"/>
      <c r="K1" s="326"/>
      <c r="N1" s="15"/>
    </row>
    <row r="2" spans="3:14" ht="18.75">
      <c r="C2" s="325" t="s">
        <v>89</v>
      </c>
      <c r="D2" s="325"/>
      <c r="E2" s="325"/>
      <c r="F2" s="325"/>
      <c r="G2" s="325"/>
      <c r="H2" s="325"/>
      <c r="I2" s="325"/>
      <c r="J2" s="326"/>
      <c r="K2" s="326"/>
      <c r="N2" s="15"/>
    </row>
    <row r="5" ht="13.5" thickBot="1"/>
    <row r="6" spans="1:19" ht="12.75" customHeight="1">
      <c r="A6" s="327" t="s">
        <v>18</v>
      </c>
      <c r="B6" s="330" t="s">
        <v>0</v>
      </c>
      <c r="C6" s="333" t="s">
        <v>261</v>
      </c>
      <c r="D6" s="336" t="s">
        <v>267</v>
      </c>
      <c r="E6" s="339" t="s">
        <v>10</v>
      </c>
      <c r="F6" s="340"/>
      <c r="G6" s="339" t="s">
        <v>265</v>
      </c>
      <c r="H6" s="344" t="s">
        <v>16</v>
      </c>
      <c r="I6" s="345"/>
      <c r="J6" s="348" t="s">
        <v>1</v>
      </c>
      <c r="K6" s="351" t="s">
        <v>2</v>
      </c>
      <c r="L6" s="330"/>
      <c r="M6" s="330"/>
      <c r="N6" s="330"/>
      <c r="O6" s="330"/>
      <c r="P6" s="352"/>
      <c r="Q6" s="355" t="s">
        <v>260</v>
      </c>
      <c r="R6" s="355" t="s">
        <v>3</v>
      </c>
      <c r="S6" s="348" t="s">
        <v>264</v>
      </c>
    </row>
    <row r="7" spans="1:19" ht="12.75" customHeight="1" thickBot="1">
      <c r="A7" s="328"/>
      <c r="B7" s="331"/>
      <c r="C7" s="334"/>
      <c r="D7" s="337"/>
      <c r="E7" s="341"/>
      <c r="F7" s="342"/>
      <c r="G7" s="343"/>
      <c r="H7" s="346"/>
      <c r="I7" s="347"/>
      <c r="J7" s="349"/>
      <c r="K7" s="353"/>
      <c r="L7" s="331"/>
      <c r="M7" s="331"/>
      <c r="N7" s="331"/>
      <c r="O7" s="331"/>
      <c r="P7" s="354"/>
      <c r="Q7" s="356"/>
      <c r="R7" s="356"/>
      <c r="S7" s="349"/>
    </row>
    <row r="8" spans="1:19" ht="26.25" customHeight="1" thickBot="1">
      <c r="A8" s="328"/>
      <c r="B8" s="331"/>
      <c r="C8" s="334"/>
      <c r="D8" s="337"/>
      <c r="E8" s="343" t="s">
        <v>11</v>
      </c>
      <c r="F8" s="360"/>
      <c r="G8" s="343"/>
      <c r="H8" s="339" t="s">
        <v>266</v>
      </c>
      <c r="I8" s="361" t="s">
        <v>17</v>
      </c>
      <c r="J8" s="349"/>
      <c r="K8" s="353" t="s">
        <v>12</v>
      </c>
      <c r="L8" s="331" t="s">
        <v>5</v>
      </c>
      <c r="M8" s="332" t="s">
        <v>13</v>
      </c>
      <c r="N8" s="331" t="s">
        <v>6</v>
      </c>
      <c r="O8" s="331" t="s">
        <v>14</v>
      </c>
      <c r="P8" s="354" t="s">
        <v>7</v>
      </c>
      <c r="Q8" s="356"/>
      <c r="R8" s="356"/>
      <c r="S8" s="350"/>
    </row>
    <row r="9" spans="1:19" ht="43.5" customHeight="1" thickBot="1">
      <c r="A9" s="329"/>
      <c r="B9" s="332"/>
      <c r="C9" s="335"/>
      <c r="D9" s="338"/>
      <c r="E9" s="176" t="s">
        <v>15</v>
      </c>
      <c r="F9" s="177" t="s">
        <v>4</v>
      </c>
      <c r="G9" s="341"/>
      <c r="H9" s="341"/>
      <c r="I9" s="362"/>
      <c r="J9" s="350"/>
      <c r="K9" s="363"/>
      <c r="L9" s="332"/>
      <c r="M9" s="358"/>
      <c r="N9" s="332"/>
      <c r="O9" s="332"/>
      <c r="P9" s="359"/>
      <c r="Q9" s="357"/>
      <c r="R9" s="357"/>
      <c r="S9" s="172" t="s">
        <v>259</v>
      </c>
    </row>
    <row r="10" spans="1:19" s="164" customFormat="1" ht="13.5" thickBot="1">
      <c r="A10" s="221">
        <v>1</v>
      </c>
      <c r="B10" s="221">
        <v>2</v>
      </c>
      <c r="C10" s="51">
        <v>3</v>
      </c>
      <c r="D10" s="52">
        <v>4</v>
      </c>
      <c r="E10" s="178">
        <v>5</v>
      </c>
      <c r="F10" s="51">
        <v>6</v>
      </c>
      <c r="G10" s="17"/>
      <c r="H10" s="17">
        <v>6</v>
      </c>
      <c r="I10" s="18">
        <v>7</v>
      </c>
      <c r="J10" s="53">
        <v>8</v>
      </c>
      <c r="K10" s="51">
        <v>9</v>
      </c>
      <c r="L10" s="51">
        <v>10</v>
      </c>
      <c r="M10" s="51">
        <v>11</v>
      </c>
      <c r="N10" s="51">
        <v>12</v>
      </c>
      <c r="O10" s="51">
        <v>13</v>
      </c>
      <c r="P10" s="51">
        <v>14</v>
      </c>
      <c r="Q10" s="51">
        <v>15</v>
      </c>
      <c r="R10" s="51">
        <v>16</v>
      </c>
      <c r="S10" s="51">
        <v>17</v>
      </c>
    </row>
    <row r="11" spans="1:19" ht="12.75">
      <c r="A11" s="222" t="s">
        <v>90</v>
      </c>
      <c r="B11" s="157"/>
      <c r="C11" s="57"/>
      <c r="D11" s="135"/>
      <c r="E11" s="180"/>
      <c r="F11" s="20"/>
      <c r="G11" s="57"/>
      <c r="H11" s="19"/>
      <c r="I11" s="20"/>
      <c r="J11" s="56"/>
      <c r="K11" s="62"/>
      <c r="L11" s="63"/>
      <c r="M11" s="64"/>
      <c r="N11" s="63"/>
      <c r="O11" s="64"/>
      <c r="P11" s="60"/>
      <c r="Q11" s="56"/>
      <c r="R11" s="57"/>
      <c r="S11" s="181"/>
    </row>
    <row r="12" spans="1:19" ht="12.75">
      <c r="A12" s="142" t="s">
        <v>91</v>
      </c>
      <c r="B12" s="28"/>
      <c r="C12" s="10"/>
      <c r="D12" s="67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223"/>
      <c r="S12" s="6"/>
    </row>
    <row r="13" spans="1:19" ht="12.75">
      <c r="A13" s="34" t="s">
        <v>92</v>
      </c>
      <c r="B13" s="35">
        <v>1449.3</v>
      </c>
      <c r="C13" s="224">
        <v>161452.02</v>
      </c>
      <c r="D13" s="225">
        <v>32290.404000000006</v>
      </c>
      <c r="E13" s="8">
        <v>92853.36600000001</v>
      </c>
      <c r="F13" s="7">
        <v>36308.25</v>
      </c>
      <c r="G13" s="224">
        <v>22564.718875086463</v>
      </c>
      <c r="H13" s="11">
        <v>36308.25</v>
      </c>
      <c r="I13" s="7">
        <v>76091.768</v>
      </c>
      <c r="J13" s="226">
        <f>SUM(G13:I13)</f>
        <v>134964.73687508644</v>
      </c>
      <c r="K13" s="227">
        <v>11043.318168000002</v>
      </c>
      <c r="L13" s="228">
        <v>18405.530280000003</v>
      </c>
      <c r="M13" s="228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226">
        <f>J13-P13</f>
        <v>29712.835487086428</v>
      </c>
      <c r="R13" s="229">
        <f>I13-E13</f>
        <v>-16761.598000000013</v>
      </c>
      <c r="S13" s="230">
        <v>18980.4</v>
      </c>
    </row>
    <row r="14" spans="1:19" ht="12.75">
      <c r="A14" s="34" t="s">
        <v>93</v>
      </c>
      <c r="B14" s="35">
        <v>2730.7</v>
      </c>
      <c r="C14" s="224">
        <v>304199.98</v>
      </c>
      <c r="D14" s="225">
        <v>60839.996</v>
      </c>
      <c r="E14" s="8">
        <v>162515.334</v>
      </c>
      <c r="F14" s="7">
        <v>80844.65</v>
      </c>
      <c r="G14" s="224">
        <v>42515.33694348899</v>
      </c>
      <c r="H14" s="11">
        <v>80844.65</v>
      </c>
      <c r="I14" s="7">
        <v>145217.757</v>
      </c>
      <c r="J14" s="226">
        <f aca="true" t="shared" si="1" ref="J14:J77">SUM(G14:I14)</f>
        <v>268577.743943489</v>
      </c>
      <c r="K14" s="227">
        <v>20807.278631999998</v>
      </c>
      <c r="L14" s="228">
        <v>34678.79772</v>
      </c>
      <c r="M14" s="228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226">
        <f aca="true" t="shared" si="2" ref="Q14:Q77">J14-P14</f>
        <v>58183.276531488984</v>
      </c>
      <c r="R14" s="229">
        <f aca="true" t="shared" si="3" ref="R14:R77">I14-E14</f>
        <v>-17297.57699999999</v>
      </c>
      <c r="S14" s="230">
        <v>29758</v>
      </c>
    </row>
    <row r="15" spans="1:19" ht="12.75">
      <c r="A15" s="34" t="s">
        <v>94</v>
      </c>
      <c r="B15" s="35">
        <v>2698.9</v>
      </c>
      <c r="C15" s="224">
        <v>300657.46</v>
      </c>
      <c r="D15" s="225">
        <v>60131.492000000006</v>
      </c>
      <c r="E15" s="8">
        <v>167197.478</v>
      </c>
      <c r="F15" s="7">
        <v>73328.49</v>
      </c>
      <c r="G15" s="224">
        <v>42020.230298744806</v>
      </c>
      <c r="H15" s="11">
        <v>73328.49</v>
      </c>
      <c r="I15" s="7">
        <v>132874.83299999998</v>
      </c>
      <c r="J15" s="226">
        <f t="shared" si="1"/>
        <v>248223.55329874478</v>
      </c>
      <c r="K15" s="227">
        <v>20564.970264000003</v>
      </c>
      <c r="L15" s="228">
        <v>34274.95044</v>
      </c>
      <c r="M15" s="228">
        <v>125825.14701</v>
      </c>
      <c r="N15" s="9">
        <v>4766</v>
      </c>
      <c r="O15" s="9">
        <v>8568.73761</v>
      </c>
      <c r="P15" s="7">
        <f t="shared" si="0"/>
        <v>193999.80532400002</v>
      </c>
      <c r="Q15" s="226">
        <f t="shared" si="2"/>
        <v>54223.747974744765</v>
      </c>
      <c r="R15" s="229">
        <f t="shared" si="3"/>
        <v>-34322.64500000002</v>
      </c>
      <c r="S15" s="230">
        <v>34213.8</v>
      </c>
    </row>
    <row r="16" spans="1:19" ht="12.75">
      <c r="A16" s="34" t="s">
        <v>95</v>
      </c>
      <c r="B16" s="35">
        <v>1491.1</v>
      </c>
      <c r="C16" s="224">
        <v>166108.54</v>
      </c>
      <c r="D16" s="225">
        <v>33221.708</v>
      </c>
      <c r="E16" s="8">
        <v>94386.04199999999</v>
      </c>
      <c r="F16" s="7">
        <v>38500.79</v>
      </c>
      <c r="G16" s="224">
        <v>23215.519433272213</v>
      </c>
      <c r="H16" s="11">
        <v>38500.79</v>
      </c>
      <c r="I16" s="7">
        <v>76488.95099999999</v>
      </c>
      <c r="J16" s="226">
        <f t="shared" si="1"/>
        <v>138205.2604332722</v>
      </c>
      <c r="K16" s="227">
        <v>11361.824136</v>
      </c>
      <c r="L16" s="228">
        <v>18936.37356</v>
      </c>
      <c r="M16" s="228">
        <v>69516.42399</v>
      </c>
      <c r="N16" s="9">
        <v>19951</v>
      </c>
      <c r="O16" s="9">
        <v>4734.09339</v>
      </c>
      <c r="P16" s="7">
        <f t="shared" si="0"/>
        <v>124499.71507600001</v>
      </c>
      <c r="Q16" s="226">
        <f t="shared" si="2"/>
        <v>13705.545357272189</v>
      </c>
      <c r="R16" s="229">
        <f t="shared" si="3"/>
        <v>-17897.091</v>
      </c>
      <c r="S16" s="230">
        <v>21039</v>
      </c>
    </row>
    <row r="17" spans="1:19" ht="12.75">
      <c r="A17" s="34" t="s">
        <v>96</v>
      </c>
      <c r="B17" s="35">
        <v>4011.4</v>
      </c>
      <c r="C17" s="224">
        <v>446869.96</v>
      </c>
      <c r="D17" s="225">
        <v>89373.992</v>
      </c>
      <c r="E17" s="8">
        <v>214834.038</v>
      </c>
      <c r="F17" s="7">
        <v>142661.93</v>
      </c>
      <c r="G17" s="224">
        <v>62455.05643795061</v>
      </c>
      <c r="H17" s="11">
        <v>142661.93</v>
      </c>
      <c r="I17" s="7">
        <v>192951.6372</v>
      </c>
      <c r="J17" s="226">
        <f t="shared" si="1"/>
        <v>398068.62363795063</v>
      </c>
      <c r="K17" s="227">
        <v>30565.905263999997</v>
      </c>
      <c r="L17" s="228">
        <v>50943.17544</v>
      </c>
      <c r="M17" s="228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226">
        <f t="shared" si="2"/>
        <v>109079.67081395065</v>
      </c>
      <c r="R17" s="229">
        <f t="shared" si="3"/>
        <v>-21882.400800000003</v>
      </c>
      <c r="S17" s="230">
        <v>41414.1</v>
      </c>
    </row>
    <row r="18" spans="1:19" ht="12.75">
      <c r="A18" s="34" t="s">
        <v>97</v>
      </c>
      <c r="B18" s="35">
        <v>1925.5</v>
      </c>
      <c r="C18" s="224">
        <v>214500.7</v>
      </c>
      <c r="D18" s="225">
        <v>42900.14</v>
      </c>
      <c r="E18" s="8">
        <v>123386.21</v>
      </c>
      <c r="F18" s="7">
        <v>48214.35</v>
      </c>
      <c r="G18" s="224">
        <v>29978.86303317393</v>
      </c>
      <c r="H18" s="11">
        <v>48214.35</v>
      </c>
      <c r="I18" s="7">
        <v>105519.228</v>
      </c>
      <c r="J18" s="226">
        <f t="shared" si="1"/>
        <v>183712.44103317393</v>
      </c>
      <c r="K18" s="227">
        <v>14671.847880000001</v>
      </c>
      <c r="L18" s="228">
        <v>24453.079800000003</v>
      </c>
      <c r="M18" s="228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226">
        <f t="shared" si="2"/>
        <v>36896.70045317395</v>
      </c>
      <c r="R18" s="229">
        <f t="shared" si="3"/>
        <v>-17866.982000000004</v>
      </c>
      <c r="S18" s="230">
        <v>25873</v>
      </c>
    </row>
    <row r="19" spans="1:19" ht="12.75">
      <c r="A19" s="34" t="s">
        <v>98</v>
      </c>
      <c r="B19" s="35">
        <v>3965.8</v>
      </c>
      <c r="C19" s="224">
        <v>441790.12</v>
      </c>
      <c r="D19" s="225">
        <v>88358.024</v>
      </c>
      <c r="E19" s="8">
        <v>254465.25600000002</v>
      </c>
      <c r="F19" s="7">
        <v>98966.84</v>
      </c>
      <c r="G19" s="224">
        <v>61745.092192657066</v>
      </c>
      <c r="H19" s="11">
        <v>98966.84</v>
      </c>
      <c r="I19" s="7">
        <v>199255.22679999995</v>
      </c>
      <c r="J19" s="226">
        <f t="shared" si="1"/>
        <v>359967.158992657</v>
      </c>
      <c r="K19" s="227">
        <v>30218.444208</v>
      </c>
      <c r="L19" s="228">
        <v>50364.07368</v>
      </c>
      <c r="M19" s="228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226">
        <f t="shared" si="2"/>
        <v>-139541.54253534297</v>
      </c>
      <c r="R19" s="229">
        <f t="shared" si="3"/>
        <v>-55210.02920000008</v>
      </c>
      <c r="S19" s="230">
        <v>47214.4</v>
      </c>
    </row>
    <row r="20" spans="1:19" ht="12.75">
      <c r="A20" s="34" t="s">
        <v>99</v>
      </c>
      <c r="B20" s="35">
        <v>1999.9</v>
      </c>
      <c r="C20" s="224">
        <v>222788.86</v>
      </c>
      <c r="D20" s="225">
        <v>44557.772</v>
      </c>
      <c r="E20" s="8">
        <v>115901.66799999999</v>
      </c>
      <c r="F20" s="7">
        <v>62329.42</v>
      </c>
      <c r="G20" s="224">
        <v>31137.225749179193</v>
      </c>
      <c r="H20" s="11">
        <v>62329.42</v>
      </c>
      <c r="I20" s="7">
        <v>87454.051</v>
      </c>
      <c r="J20" s="226">
        <f t="shared" si="1"/>
        <v>180920.69674917922</v>
      </c>
      <c r="K20" s="227">
        <v>15238.758023999999</v>
      </c>
      <c r="L20" s="228">
        <v>25397.93004</v>
      </c>
      <c r="M20" s="228">
        <v>93237.13790999999</v>
      </c>
      <c r="N20" s="9">
        <v>11752</v>
      </c>
      <c r="O20" s="9">
        <v>6349.48251</v>
      </c>
      <c r="P20" s="7">
        <f t="shared" si="0"/>
        <v>151975.308484</v>
      </c>
      <c r="Q20" s="226">
        <f t="shared" si="2"/>
        <v>28945.38826517921</v>
      </c>
      <c r="R20" s="229">
        <f t="shared" si="3"/>
        <v>-28447.616999999984</v>
      </c>
      <c r="S20" s="230">
        <v>22803.8</v>
      </c>
    </row>
    <row r="21" spans="1:19" ht="12.75">
      <c r="A21" s="34" t="s">
        <v>100</v>
      </c>
      <c r="B21" s="35">
        <v>2756.8</v>
      </c>
      <c r="C21" s="224">
        <v>307107.52</v>
      </c>
      <c r="D21" s="225">
        <v>61421.50400000001</v>
      </c>
      <c r="E21" s="8">
        <v>156312.986</v>
      </c>
      <c r="F21" s="7">
        <v>89373.03</v>
      </c>
      <c r="G21" s="224">
        <v>42921.69805757149</v>
      </c>
      <c r="H21" s="11">
        <v>89373.03</v>
      </c>
      <c r="I21" s="7">
        <v>122849.3462</v>
      </c>
      <c r="J21" s="226">
        <f t="shared" si="1"/>
        <v>255144.07425757148</v>
      </c>
      <c r="K21" s="227">
        <v>21006.154368000003</v>
      </c>
      <c r="L21" s="228">
        <v>35010.257280000005</v>
      </c>
      <c r="M21" s="228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226">
        <f t="shared" si="2"/>
        <v>61515.60116957151</v>
      </c>
      <c r="R21" s="229">
        <f t="shared" si="3"/>
        <v>-33463.639800000004</v>
      </c>
      <c r="S21" s="230">
        <v>26635</v>
      </c>
    </row>
    <row r="22" spans="1:19" ht="12.75">
      <c r="A22" s="34" t="s">
        <v>101</v>
      </c>
      <c r="B22" s="35">
        <v>4133.5</v>
      </c>
      <c r="C22" s="224">
        <v>460471.9</v>
      </c>
      <c r="D22" s="225">
        <v>92094.38</v>
      </c>
      <c r="E22" s="8">
        <v>257499.64</v>
      </c>
      <c r="F22" s="7">
        <v>110877.88</v>
      </c>
      <c r="G22" s="224">
        <v>64356.079121072165</v>
      </c>
      <c r="H22" s="11">
        <v>110877.88</v>
      </c>
      <c r="I22" s="7">
        <v>215538.66400000002</v>
      </c>
      <c r="J22" s="226">
        <f t="shared" si="1"/>
        <v>390772.6231210722</v>
      </c>
      <c r="K22" s="227">
        <v>31496.27796</v>
      </c>
      <c r="L22" s="228">
        <v>52493.7966</v>
      </c>
      <c r="M22" s="228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226">
        <f t="shared" si="2"/>
        <v>69109.60926107224</v>
      </c>
      <c r="R22" s="229">
        <f t="shared" si="3"/>
        <v>-41960.975999999995</v>
      </c>
      <c r="S22" s="230">
        <v>54815.8</v>
      </c>
    </row>
    <row r="23" spans="1:19" ht="12.75">
      <c r="A23" s="34" t="s">
        <v>102</v>
      </c>
      <c r="B23" s="35">
        <v>4227.6</v>
      </c>
      <c r="C23" s="224">
        <v>470954.64</v>
      </c>
      <c r="D23" s="225">
        <v>94190.92800000001</v>
      </c>
      <c r="E23" s="8">
        <v>284580.462</v>
      </c>
      <c r="F23" s="7">
        <v>92183.25</v>
      </c>
      <c r="G23" s="224">
        <v>65821.15884655733</v>
      </c>
      <c r="H23" s="11">
        <v>92183.25</v>
      </c>
      <c r="I23" s="7">
        <v>249117.33</v>
      </c>
      <c r="J23" s="226">
        <f t="shared" si="1"/>
        <v>407121.73884655733</v>
      </c>
      <c r="K23" s="227">
        <v>32213.297376000002</v>
      </c>
      <c r="L23" s="228">
        <v>53688.828960000006</v>
      </c>
      <c r="M23" s="228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226">
        <f t="shared" si="2"/>
        <v>89561.88843055733</v>
      </c>
      <c r="R23" s="229">
        <f t="shared" si="3"/>
        <v>-35463.13200000001</v>
      </c>
      <c r="S23" s="230">
        <v>56925</v>
      </c>
    </row>
    <row r="24" spans="1:19" ht="12.75">
      <c r="A24" s="34" t="s">
        <v>103</v>
      </c>
      <c r="B24" s="35">
        <v>1466.3</v>
      </c>
      <c r="C24" s="224">
        <v>163345.82</v>
      </c>
      <c r="D24" s="225">
        <v>32669.164000000004</v>
      </c>
      <c r="E24" s="8">
        <v>73254.946</v>
      </c>
      <c r="F24" s="7">
        <v>57421.71</v>
      </c>
      <c r="G24" s="224">
        <v>22829.398527937126</v>
      </c>
      <c r="H24" s="11">
        <v>57421.71</v>
      </c>
      <c r="I24" s="7">
        <v>59552.13479999999</v>
      </c>
      <c r="J24" s="226">
        <f t="shared" si="1"/>
        <v>139803.24332793712</v>
      </c>
      <c r="K24" s="227">
        <v>11172.854088</v>
      </c>
      <c r="L24" s="228">
        <v>18621.42348</v>
      </c>
      <c r="M24" s="228">
        <v>68360.22567</v>
      </c>
      <c r="N24" s="9">
        <v>15772</v>
      </c>
      <c r="O24" s="9">
        <v>4655.35587</v>
      </c>
      <c r="P24" s="7">
        <f t="shared" si="0"/>
        <v>118581.859108</v>
      </c>
      <c r="Q24" s="226">
        <f t="shared" si="2"/>
        <v>21221.384219937114</v>
      </c>
      <c r="R24" s="229">
        <f t="shared" si="3"/>
        <v>-13702.811200000004</v>
      </c>
      <c r="S24" s="230">
        <v>16493</v>
      </c>
    </row>
    <row r="25" spans="1:19" ht="12.75">
      <c r="A25" s="34" t="s">
        <v>104</v>
      </c>
      <c r="B25" s="35">
        <v>1881.8</v>
      </c>
      <c r="C25" s="224">
        <v>209632.52</v>
      </c>
      <c r="D25" s="225">
        <v>41926.504</v>
      </c>
      <c r="E25" s="8">
        <v>125736.936</v>
      </c>
      <c r="F25" s="7">
        <v>41969.08</v>
      </c>
      <c r="G25" s="224">
        <v>29298.48063143428</v>
      </c>
      <c r="H25" s="11">
        <v>41969.08</v>
      </c>
      <c r="I25" s="7">
        <v>78638.65479999999</v>
      </c>
      <c r="J25" s="226">
        <f t="shared" si="1"/>
        <v>149906.21543143428</v>
      </c>
      <c r="K25" s="227">
        <v>14338.864368</v>
      </c>
      <c r="L25" s="228">
        <v>23898.10728</v>
      </c>
      <c r="M25" s="228">
        <v>87731.20962</v>
      </c>
      <c r="N25" s="9">
        <v>1825</v>
      </c>
      <c r="O25" s="9">
        <v>5974.52682</v>
      </c>
      <c r="P25" s="7">
        <f t="shared" si="0"/>
        <v>133767.70808799998</v>
      </c>
      <c r="Q25" s="226">
        <f t="shared" si="2"/>
        <v>16138.507343434292</v>
      </c>
      <c r="R25" s="229">
        <f t="shared" si="3"/>
        <v>-47098.28120000001</v>
      </c>
      <c r="S25" s="230">
        <v>21399</v>
      </c>
    </row>
    <row r="26" spans="1:19" ht="12.75">
      <c r="A26" s="34" t="s">
        <v>105</v>
      </c>
      <c r="B26" s="35">
        <v>1952.7</v>
      </c>
      <c r="C26" s="224">
        <v>217530.78</v>
      </c>
      <c r="D26" s="225">
        <v>43506.15600000001</v>
      </c>
      <c r="E26" s="8">
        <v>117801.31400000001</v>
      </c>
      <c r="F26" s="7">
        <v>56223.31</v>
      </c>
      <c r="G26" s="224">
        <v>30402.350477735003</v>
      </c>
      <c r="H26" s="11">
        <v>56223.31</v>
      </c>
      <c r="I26" s="7">
        <v>92880.58260000001</v>
      </c>
      <c r="J26" s="226">
        <f t="shared" si="1"/>
        <v>179506.243077735</v>
      </c>
      <c r="K26" s="227">
        <v>14879.105352000002</v>
      </c>
      <c r="L26" s="228">
        <v>24798.508920000004</v>
      </c>
      <c r="M26" s="228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226">
        <f t="shared" si="2"/>
        <v>39945.37014573498</v>
      </c>
      <c r="R26" s="229">
        <f t="shared" si="3"/>
        <v>-24920.731400000004</v>
      </c>
      <c r="S26" s="230">
        <v>22668.4</v>
      </c>
    </row>
    <row r="27" spans="1:19" ht="12.75">
      <c r="A27" s="34" t="s">
        <v>106</v>
      </c>
      <c r="B27" s="35">
        <v>1457</v>
      </c>
      <c r="C27" s="224">
        <v>162309.8</v>
      </c>
      <c r="D27" s="225">
        <v>32461.96</v>
      </c>
      <c r="E27" s="8">
        <v>82795.62</v>
      </c>
      <c r="F27" s="7">
        <v>47052.22</v>
      </c>
      <c r="G27" s="224">
        <v>22684.603188436467</v>
      </c>
      <c r="H27" s="11">
        <v>47052.22</v>
      </c>
      <c r="I27" s="7">
        <v>60807.14699999999</v>
      </c>
      <c r="J27" s="226">
        <f t="shared" si="1"/>
        <v>130543.97018843645</v>
      </c>
      <c r="K27" s="227">
        <v>11101.990319999999</v>
      </c>
      <c r="L27" s="228">
        <v>18503.317199999998</v>
      </c>
      <c r="M27" s="228">
        <v>67926.6513</v>
      </c>
      <c r="N27" s="9">
        <v>18433</v>
      </c>
      <c r="O27" s="9">
        <v>4625.829299999999</v>
      </c>
      <c r="P27" s="7">
        <f t="shared" si="0"/>
        <v>120590.78812</v>
      </c>
      <c r="Q27" s="226">
        <f t="shared" si="2"/>
        <v>9953.18206843645</v>
      </c>
      <c r="R27" s="229">
        <f t="shared" si="3"/>
        <v>-21988.473000000005</v>
      </c>
      <c r="S27" s="230">
        <v>18868.2</v>
      </c>
    </row>
    <row r="28" spans="1:19" ht="12.75">
      <c r="A28" s="34" t="s">
        <v>107</v>
      </c>
      <c r="B28" s="35">
        <v>4199.9</v>
      </c>
      <c r="C28" s="224">
        <v>467868.86</v>
      </c>
      <c r="D28" s="225">
        <v>93573.772</v>
      </c>
      <c r="E28" s="8">
        <v>260544.50799999997</v>
      </c>
      <c r="F28" s="7">
        <v>113750.58</v>
      </c>
      <c r="G28" s="224">
        <v>65389.88670632417</v>
      </c>
      <c r="H28" s="11">
        <v>113750.58</v>
      </c>
      <c r="I28" s="7">
        <v>207674.26679999998</v>
      </c>
      <c r="J28" s="226">
        <f t="shared" si="1"/>
        <v>386814.7335063241</v>
      </c>
      <c r="K28" s="227">
        <v>32002.230024</v>
      </c>
      <c r="L28" s="228">
        <v>53337.05004</v>
      </c>
      <c r="M28" s="228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226">
        <f t="shared" si="2"/>
        <v>83153.07302232418</v>
      </c>
      <c r="R28" s="229">
        <f t="shared" si="3"/>
        <v>-52870.24119999999</v>
      </c>
      <c r="S28" s="230">
        <v>52442</v>
      </c>
    </row>
    <row r="29" spans="1:19" ht="12.75">
      <c r="A29" s="34" t="s">
        <v>108</v>
      </c>
      <c r="B29" s="35">
        <v>4429.2</v>
      </c>
      <c r="C29" s="224">
        <v>493412.88</v>
      </c>
      <c r="D29" s="225">
        <v>98682.576</v>
      </c>
      <c r="E29" s="8">
        <v>273161.73399999994</v>
      </c>
      <c r="F29" s="7">
        <v>121568.57</v>
      </c>
      <c r="G29" s="224">
        <v>68959.94814153932</v>
      </c>
      <c r="H29" s="11">
        <v>121568.57</v>
      </c>
      <c r="I29" s="7">
        <v>201467.232</v>
      </c>
      <c r="J29" s="226">
        <f t="shared" si="1"/>
        <v>391995.7501415393</v>
      </c>
      <c r="K29" s="227">
        <v>33749.440991999996</v>
      </c>
      <c r="L29" s="228">
        <v>56249.06832</v>
      </c>
      <c r="M29" s="228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226">
        <f t="shared" si="2"/>
        <v>45067.68346953939</v>
      </c>
      <c r="R29" s="229">
        <f t="shared" si="3"/>
        <v>-71694.50199999995</v>
      </c>
      <c r="S29" s="230">
        <v>58774.2</v>
      </c>
    </row>
    <row r="30" spans="1:19" ht="12.75">
      <c r="A30" s="34" t="s">
        <v>109</v>
      </c>
      <c r="B30" s="35">
        <v>3321.8</v>
      </c>
      <c r="C30" s="224">
        <v>370048.52</v>
      </c>
      <c r="D30" s="225">
        <v>74009.70400000001</v>
      </c>
      <c r="E30" s="8">
        <v>175398.516</v>
      </c>
      <c r="F30" s="7">
        <v>120640.3</v>
      </c>
      <c r="G30" s="224">
        <v>51718.40416702009</v>
      </c>
      <c r="H30" s="11">
        <v>120640.3</v>
      </c>
      <c r="I30" s="7">
        <v>127947.5522</v>
      </c>
      <c r="J30" s="226">
        <f t="shared" si="1"/>
        <v>300306.2563670201</v>
      </c>
      <c r="K30" s="227">
        <v>25311.318768</v>
      </c>
      <c r="L30" s="228">
        <v>42185.53128</v>
      </c>
      <c r="M30" s="228">
        <v>154865.30562</v>
      </c>
      <c r="N30" s="9">
        <v>33117</v>
      </c>
      <c r="O30" s="9">
        <v>10546.38282</v>
      </c>
      <c r="P30" s="7">
        <f t="shared" si="0"/>
        <v>266025.538488</v>
      </c>
      <c r="Q30" s="226">
        <f t="shared" si="2"/>
        <v>34280.717879020085</v>
      </c>
      <c r="R30" s="229">
        <f t="shared" si="3"/>
        <v>-47450.9638</v>
      </c>
      <c r="S30" s="230">
        <v>31624.2</v>
      </c>
    </row>
    <row r="31" spans="1:19" ht="12.75">
      <c r="A31" s="34" t="s">
        <v>110</v>
      </c>
      <c r="B31" s="35">
        <v>1421.4</v>
      </c>
      <c r="C31" s="224">
        <v>158343.96</v>
      </c>
      <c r="D31" s="225">
        <v>31668.792000000005</v>
      </c>
      <c r="E31" s="8">
        <v>85370.01800000001</v>
      </c>
      <c r="F31" s="7">
        <v>41305.15</v>
      </c>
      <c r="G31" s="224">
        <v>22130.33285658449</v>
      </c>
      <c r="H31" s="11">
        <v>41305.15</v>
      </c>
      <c r="I31" s="7">
        <v>71473.43860000001</v>
      </c>
      <c r="J31" s="226">
        <f t="shared" si="1"/>
        <v>134908.9214565845</v>
      </c>
      <c r="K31" s="227">
        <v>10830.726864000002</v>
      </c>
      <c r="L31" s="228">
        <v>18051.211440000003</v>
      </c>
      <c r="M31" s="228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226">
        <f t="shared" si="2"/>
        <v>33329.23303258451</v>
      </c>
      <c r="R31" s="229">
        <f t="shared" si="3"/>
        <v>-13896.579400000002</v>
      </c>
      <c r="S31" s="230">
        <v>28097</v>
      </c>
    </row>
    <row r="32" spans="1:19" ht="12.75">
      <c r="A32" s="34" t="s">
        <v>111</v>
      </c>
      <c r="B32" s="35">
        <v>2226.6</v>
      </c>
      <c r="C32" s="224">
        <v>248043.24</v>
      </c>
      <c r="D32" s="225">
        <v>49608.648</v>
      </c>
      <c r="E32" s="8">
        <v>148657.722</v>
      </c>
      <c r="F32" s="7">
        <v>49776.87</v>
      </c>
      <c r="G32" s="224">
        <v>34666.80676689954</v>
      </c>
      <c r="H32" s="11">
        <v>49776.87</v>
      </c>
      <c r="I32" s="7">
        <v>97516.3342</v>
      </c>
      <c r="J32" s="226">
        <f t="shared" si="1"/>
        <v>181960.01096689954</v>
      </c>
      <c r="K32" s="227">
        <v>16966.157616</v>
      </c>
      <c r="L32" s="228">
        <v>28276.92936</v>
      </c>
      <c r="M32" s="228">
        <v>103806.09593999998</v>
      </c>
      <c r="N32" s="9">
        <v>4592</v>
      </c>
      <c r="O32" s="9">
        <v>7069.23234</v>
      </c>
      <c r="P32" s="7">
        <f t="shared" si="0"/>
        <v>160710.415256</v>
      </c>
      <c r="Q32" s="226">
        <f t="shared" si="2"/>
        <v>21249.595710899535</v>
      </c>
      <c r="R32" s="229">
        <f t="shared" si="3"/>
        <v>-51141.38780000001</v>
      </c>
      <c r="S32" s="230">
        <v>17627.6</v>
      </c>
    </row>
    <row r="33" spans="1:19" ht="12.75">
      <c r="A33" s="34" t="s">
        <v>112</v>
      </c>
      <c r="B33" s="35">
        <v>640.8</v>
      </c>
      <c r="C33" s="224">
        <v>71385.12</v>
      </c>
      <c r="D33" s="225">
        <v>14277.024</v>
      </c>
      <c r="E33" s="8">
        <v>41169.326</v>
      </c>
      <c r="F33" s="7">
        <v>15938.77</v>
      </c>
      <c r="G33" s="224">
        <v>9976.865973335682</v>
      </c>
      <c r="H33" s="11">
        <v>15938.77</v>
      </c>
      <c r="I33" s="7">
        <v>29371.7213</v>
      </c>
      <c r="J33" s="226">
        <f t="shared" si="1"/>
        <v>55287.357273335685</v>
      </c>
      <c r="K33" s="227">
        <v>4882.742208</v>
      </c>
      <c r="L33" s="228">
        <v>8137.903679999999</v>
      </c>
      <c r="M33" s="228">
        <v>29874.67272</v>
      </c>
      <c r="N33" s="9">
        <v>1293</v>
      </c>
      <c r="O33" s="9">
        <v>2034.4759199999999</v>
      </c>
      <c r="P33" s="7">
        <f t="shared" si="0"/>
        <v>46222.794528</v>
      </c>
      <c r="Q33" s="226">
        <f t="shared" si="2"/>
        <v>9064.562745335686</v>
      </c>
      <c r="R33" s="229">
        <f t="shared" si="3"/>
        <v>-11797.6047</v>
      </c>
      <c r="S33" s="230">
        <v>9725</v>
      </c>
    </row>
    <row r="34" spans="1:19" ht="12.75">
      <c r="A34" s="34" t="s">
        <v>113</v>
      </c>
      <c r="B34" s="35">
        <v>950.6</v>
      </c>
      <c r="C34" s="224">
        <v>105896.84</v>
      </c>
      <c r="D34" s="225">
        <v>21179.368000000002</v>
      </c>
      <c r="E34" s="8">
        <v>55398.35200000001</v>
      </c>
      <c r="F34" s="7">
        <v>29319.12</v>
      </c>
      <c r="G34" s="224">
        <v>14800.26341175546</v>
      </c>
      <c r="H34" s="11">
        <v>29319.12</v>
      </c>
      <c r="I34" s="7">
        <v>49546.534999999996</v>
      </c>
      <c r="J34" s="226">
        <f t="shared" si="1"/>
        <v>93665.91841175545</v>
      </c>
      <c r="K34" s="227">
        <v>7243.343856000001</v>
      </c>
      <c r="L34" s="228">
        <v>12072.239760000002</v>
      </c>
      <c r="M34" s="228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226">
        <f t="shared" si="2"/>
        <v>24941.447315755446</v>
      </c>
      <c r="R34" s="229">
        <f t="shared" si="3"/>
        <v>-5851.817000000017</v>
      </c>
      <c r="S34" s="230">
        <v>14131</v>
      </c>
    </row>
    <row r="35" spans="1:19" ht="12.75">
      <c r="A35" s="34" t="s">
        <v>114</v>
      </c>
      <c r="B35" s="35">
        <v>1095.71</v>
      </c>
      <c r="C35" s="224">
        <v>122062.09400000001</v>
      </c>
      <c r="D35" s="225">
        <v>24412.418800000003</v>
      </c>
      <c r="E35" s="8">
        <v>81204.80520000002</v>
      </c>
      <c r="F35" s="7">
        <v>16444.87</v>
      </c>
      <c r="G35" s="224">
        <v>17059.537789706057</v>
      </c>
      <c r="H35" s="11">
        <v>16444.87</v>
      </c>
      <c r="I35" s="7">
        <v>37732.0428</v>
      </c>
      <c r="J35" s="226">
        <f t="shared" si="1"/>
        <v>71236.45058970606</v>
      </c>
      <c r="K35" s="227">
        <v>8349.0472296</v>
      </c>
      <c r="L35" s="228">
        <v>13915.078716000002</v>
      </c>
      <c r="M35" s="228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226">
        <f t="shared" si="2"/>
        <v>-9056.431373893938</v>
      </c>
      <c r="R35" s="229">
        <f t="shared" si="3"/>
        <v>-43472.762400000014</v>
      </c>
      <c r="S35" s="230">
        <v>1214</v>
      </c>
    </row>
    <row r="36" spans="1:19" ht="12.75">
      <c r="A36" s="34" t="s">
        <v>115</v>
      </c>
      <c r="B36" s="35">
        <v>1888.1</v>
      </c>
      <c r="C36" s="224">
        <v>210334.34</v>
      </c>
      <c r="D36" s="225">
        <v>42066.868</v>
      </c>
      <c r="E36" s="8">
        <v>140457.48200000002</v>
      </c>
      <c r="F36" s="7">
        <v>27809.99</v>
      </c>
      <c r="G36" s="224">
        <v>29396.56779690247</v>
      </c>
      <c r="H36" s="11">
        <v>27809.99</v>
      </c>
      <c r="I36" s="7">
        <v>122492.17360000001</v>
      </c>
      <c r="J36" s="226">
        <f t="shared" si="1"/>
        <v>179698.73139690247</v>
      </c>
      <c r="K36" s="227">
        <v>14386.868856000001</v>
      </c>
      <c r="L36" s="228">
        <v>23978.11476</v>
      </c>
      <c r="M36" s="228">
        <v>88024.92129</v>
      </c>
      <c r="N36" s="9">
        <v>39290</v>
      </c>
      <c r="O36" s="9">
        <v>5994.52869</v>
      </c>
      <c r="P36" s="7">
        <f t="shared" si="0"/>
        <v>171674.43359600002</v>
      </c>
      <c r="Q36" s="226">
        <f t="shared" si="2"/>
        <v>8024.297800902452</v>
      </c>
      <c r="R36" s="229">
        <f t="shared" si="3"/>
        <v>-17965.30840000001</v>
      </c>
      <c r="S36" s="230">
        <v>29256</v>
      </c>
    </row>
    <row r="37" spans="1:19" ht="12.75">
      <c r="A37" s="34" t="s">
        <v>116</v>
      </c>
      <c r="B37" s="35">
        <v>160.6</v>
      </c>
      <c r="C37" s="224">
        <v>17890.84</v>
      </c>
      <c r="D37" s="225">
        <v>3578.1679999999997</v>
      </c>
      <c r="E37" s="8">
        <v>14312.671999999997</v>
      </c>
      <c r="F37" s="7">
        <v>0</v>
      </c>
      <c r="G37" s="224">
        <v>2500.444249871583</v>
      </c>
      <c r="H37" s="11">
        <v>0</v>
      </c>
      <c r="I37" s="7">
        <v>12881.404799999997</v>
      </c>
      <c r="J37" s="226">
        <f t="shared" si="1"/>
        <v>15381.84904987158</v>
      </c>
      <c r="K37" s="227">
        <v>1223.7334559999997</v>
      </c>
      <c r="L37" s="228">
        <v>2039.5557599999997</v>
      </c>
      <c r="M37" s="228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226">
        <f t="shared" si="2"/>
        <v>2703.354353871584</v>
      </c>
      <c r="R37" s="229">
        <f t="shared" si="3"/>
        <v>-1431.2672000000002</v>
      </c>
      <c r="S37" s="230">
        <v>3861</v>
      </c>
    </row>
    <row r="38" spans="1:19" ht="12.75">
      <c r="A38" s="34" t="s">
        <v>117</v>
      </c>
      <c r="B38" s="35">
        <v>959</v>
      </c>
      <c r="C38" s="224">
        <v>106832.6</v>
      </c>
      <c r="D38" s="225">
        <v>21366.52</v>
      </c>
      <c r="E38" s="8">
        <v>57938.2</v>
      </c>
      <c r="F38" s="7">
        <v>27527.88</v>
      </c>
      <c r="G38" s="224">
        <v>14931.046299046378</v>
      </c>
      <c r="H38" s="11">
        <v>27527.88</v>
      </c>
      <c r="I38" s="7">
        <v>42216.1344</v>
      </c>
      <c r="J38" s="226">
        <f t="shared" si="1"/>
        <v>84675.06069904639</v>
      </c>
      <c r="K38" s="227">
        <v>7307.349840000001</v>
      </c>
      <c r="L38" s="228">
        <v>12178.916400000002</v>
      </c>
      <c r="M38" s="228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226">
        <f t="shared" si="2"/>
        <v>16917.622259046388</v>
      </c>
      <c r="R38" s="229">
        <f t="shared" si="3"/>
        <v>-15722.065599999994</v>
      </c>
      <c r="S38" s="230">
        <v>5010</v>
      </c>
    </row>
    <row r="39" spans="1:19" ht="12.75">
      <c r="A39" s="34" t="s">
        <v>118</v>
      </c>
      <c r="B39" s="35">
        <v>325.3</v>
      </c>
      <c r="C39" s="224">
        <v>36238.42</v>
      </c>
      <c r="D39" s="225">
        <v>7247.684</v>
      </c>
      <c r="E39" s="8">
        <v>23613.636</v>
      </c>
      <c r="F39" s="7">
        <v>5377.1</v>
      </c>
      <c r="G39" s="224">
        <v>5064.72300425421</v>
      </c>
      <c r="H39" s="11">
        <v>5377.1</v>
      </c>
      <c r="I39" s="7">
        <v>11441.04</v>
      </c>
      <c r="J39" s="226">
        <f t="shared" si="1"/>
        <v>21882.86300425421</v>
      </c>
      <c r="K39" s="227">
        <v>2478.707928</v>
      </c>
      <c r="L39" s="228">
        <v>4131.17988</v>
      </c>
      <c r="M39" s="228">
        <v>15165.778769999999</v>
      </c>
      <c r="N39" s="9">
        <v>129</v>
      </c>
      <c r="O39" s="9">
        <v>1032.79497</v>
      </c>
      <c r="P39" s="7">
        <f t="shared" si="0"/>
        <v>22937.461548</v>
      </c>
      <c r="Q39" s="226">
        <f t="shared" si="2"/>
        <v>-1054.5985437457894</v>
      </c>
      <c r="R39" s="229">
        <f t="shared" si="3"/>
        <v>-12172.595999999998</v>
      </c>
      <c r="S39" s="230">
        <v>1407</v>
      </c>
    </row>
    <row r="40" spans="1:19" s="154" customFormat="1" ht="12.75">
      <c r="A40" s="34" t="s">
        <v>119</v>
      </c>
      <c r="B40" s="35">
        <v>458.6</v>
      </c>
      <c r="C40" s="224">
        <v>51088.04</v>
      </c>
      <c r="D40" s="225">
        <v>10217.608000000002</v>
      </c>
      <c r="E40" s="8">
        <v>26627.032000000007</v>
      </c>
      <c r="F40" s="231">
        <v>14243.4</v>
      </c>
      <c r="G40" s="224">
        <v>7140.122870430313</v>
      </c>
      <c r="H40" s="232">
        <v>14243.4</v>
      </c>
      <c r="I40" s="7">
        <v>17210.0808</v>
      </c>
      <c r="J40" s="226">
        <f t="shared" si="1"/>
        <v>38593.60367043031</v>
      </c>
      <c r="K40" s="227">
        <v>3494.4219360000006</v>
      </c>
      <c r="L40" s="228">
        <v>5824.036560000001</v>
      </c>
      <c r="M40" s="228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226">
        <f t="shared" si="2"/>
        <v>-6055.20870556969</v>
      </c>
      <c r="R40" s="229">
        <f t="shared" si="3"/>
        <v>-9416.951200000007</v>
      </c>
      <c r="S40" s="230">
        <v>2740</v>
      </c>
    </row>
    <row r="41" spans="1:19" s="154" customFormat="1" ht="12.75">
      <c r="A41" s="34" t="s">
        <v>120</v>
      </c>
      <c r="B41" s="82">
        <v>382.6</v>
      </c>
      <c r="C41" s="224">
        <v>42621.64</v>
      </c>
      <c r="D41" s="225">
        <v>8524.328</v>
      </c>
      <c r="E41" s="8">
        <v>30001.471999999998</v>
      </c>
      <c r="F41" s="233">
        <v>4095.84</v>
      </c>
      <c r="G41" s="224">
        <v>5956.8491282743935</v>
      </c>
      <c r="H41" s="234">
        <v>4095.84</v>
      </c>
      <c r="I41" s="7">
        <v>24101.5896</v>
      </c>
      <c r="J41" s="226">
        <f t="shared" si="1"/>
        <v>34154.278728274396</v>
      </c>
      <c r="K41" s="227">
        <v>2915.320176</v>
      </c>
      <c r="L41" s="228">
        <v>4858.86696</v>
      </c>
      <c r="M41" s="228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226">
        <f t="shared" si="2"/>
        <v>6715.218512274398</v>
      </c>
      <c r="R41" s="229">
        <f t="shared" si="3"/>
        <v>-5899.882399999999</v>
      </c>
      <c r="S41" s="230">
        <v>1629</v>
      </c>
    </row>
    <row r="42" spans="1:19" s="154" customFormat="1" ht="12.75">
      <c r="A42" s="34" t="s">
        <v>121</v>
      </c>
      <c r="B42" s="82">
        <v>390.5</v>
      </c>
      <c r="C42" s="224">
        <v>43501.7</v>
      </c>
      <c r="D42" s="225">
        <v>8700.34</v>
      </c>
      <c r="E42" s="8">
        <v>22949.68</v>
      </c>
      <c r="F42" s="233">
        <v>11851.68</v>
      </c>
      <c r="G42" s="224">
        <v>6079.847319893233</v>
      </c>
      <c r="H42" s="234">
        <v>11851.68</v>
      </c>
      <c r="I42" s="7">
        <v>20430.727199999998</v>
      </c>
      <c r="J42" s="226">
        <f t="shared" si="1"/>
        <v>38362.254519893235</v>
      </c>
      <c r="K42" s="227">
        <v>2975.51628</v>
      </c>
      <c r="L42" s="228">
        <v>4959.1938</v>
      </c>
      <c r="M42" s="228">
        <v>18205.46145</v>
      </c>
      <c r="N42" s="9">
        <v>2088</v>
      </c>
      <c r="O42" s="9">
        <v>1239.79845</v>
      </c>
      <c r="P42" s="7">
        <f t="shared" si="0"/>
        <v>29467.969979999998</v>
      </c>
      <c r="Q42" s="226">
        <f t="shared" si="2"/>
        <v>8894.284539893237</v>
      </c>
      <c r="R42" s="229">
        <f t="shared" si="3"/>
        <v>-2518.9528000000028</v>
      </c>
      <c r="S42" s="230">
        <v>5298</v>
      </c>
    </row>
    <row r="43" spans="1:19" ht="12.75">
      <c r="A43" s="34" t="s">
        <v>122</v>
      </c>
      <c r="B43" s="82">
        <v>397.2</v>
      </c>
      <c r="C43" s="224">
        <v>44248.08</v>
      </c>
      <c r="D43" s="225">
        <v>8849.616</v>
      </c>
      <c r="E43" s="8">
        <v>30395.904</v>
      </c>
      <c r="F43" s="235">
        <v>5002.56</v>
      </c>
      <c r="G43" s="224">
        <v>6184.162241899084</v>
      </c>
      <c r="H43" s="236">
        <v>5002.56</v>
      </c>
      <c r="I43" s="7">
        <v>26569.670400000003</v>
      </c>
      <c r="J43" s="226">
        <f t="shared" si="1"/>
        <v>37756.39264189909</v>
      </c>
      <c r="K43" s="227">
        <v>3026.5686720000003</v>
      </c>
      <c r="L43" s="228">
        <v>5044.281120000001</v>
      </c>
      <c r="M43" s="228">
        <v>18517.82148</v>
      </c>
      <c r="N43" s="9">
        <v>5043</v>
      </c>
      <c r="O43" s="9">
        <v>1261.0702800000001</v>
      </c>
      <c r="P43" s="7">
        <f t="shared" si="0"/>
        <v>32892.741552</v>
      </c>
      <c r="Q43" s="226">
        <f t="shared" si="2"/>
        <v>4863.651089899089</v>
      </c>
      <c r="R43" s="229">
        <f t="shared" si="3"/>
        <v>-3826.233599999996</v>
      </c>
      <c r="S43" s="230">
        <v>3913</v>
      </c>
    </row>
    <row r="44" spans="1:19" ht="12.75">
      <c r="A44" s="34" t="s">
        <v>123</v>
      </c>
      <c r="B44" s="35">
        <v>629.5</v>
      </c>
      <c r="C44" s="224">
        <v>70126.3</v>
      </c>
      <c r="D44" s="225">
        <v>14025.26</v>
      </c>
      <c r="E44" s="8">
        <v>42218.84</v>
      </c>
      <c r="F44" s="7">
        <v>13882.2</v>
      </c>
      <c r="G44" s="224">
        <v>9800.93185114671</v>
      </c>
      <c r="H44" s="11">
        <v>13882.2</v>
      </c>
      <c r="I44" s="7">
        <v>37054.4616</v>
      </c>
      <c r="J44" s="226">
        <f t="shared" si="1"/>
        <v>60737.59345114671</v>
      </c>
      <c r="K44" s="227">
        <v>4796.63892</v>
      </c>
      <c r="L44" s="228">
        <v>7994.3982000000005</v>
      </c>
      <c r="M44" s="228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226">
        <f t="shared" si="2"/>
        <v>5000.000231146711</v>
      </c>
      <c r="R44" s="229">
        <f t="shared" si="3"/>
        <v>-5164.378399999994</v>
      </c>
      <c r="S44" s="230">
        <v>11406</v>
      </c>
    </row>
    <row r="45" spans="1:19" ht="12.75">
      <c r="A45" s="34" t="s">
        <v>124</v>
      </c>
      <c r="B45" s="35">
        <v>628</v>
      </c>
      <c r="C45" s="224">
        <v>69959.2</v>
      </c>
      <c r="D45" s="225">
        <v>13991.84</v>
      </c>
      <c r="E45" s="8">
        <v>39877.88</v>
      </c>
      <c r="F45" s="7">
        <v>16089.48</v>
      </c>
      <c r="G45" s="224">
        <v>9777.577764130474</v>
      </c>
      <c r="H45" s="11">
        <v>16089.48</v>
      </c>
      <c r="I45" s="7">
        <v>33378.134399999995</v>
      </c>
      <c r="J45" s="226">
        <f t="shared" si="1"/>
        <v>59245.192164130465</v>
      </c>
      <c r="K45" s="227">
        <v>4785.20928</v>
      </c>
      <c r="L45" s="228">
        <v>7975.3488</v>
      </c>
      <c r="M45" s="228">
        <v>29277.925199999998</v>
      </c>
      <c r="N45" s="9">
        <v>1050</v>
      </c>
      <c r="O45" s="9">
        <v>1993.8372</v>
      </c>
      <c r="P45" s="7">
        <f t="shared" si="0"/>
        <v>45082.32048</v>
      </c>
      <c r="Q45" s="226">
        <f t="shared" si="2"/>
        <v>14162.871684130463</v>
      </c>
      <c r="R45" s="229">
        <f t="shared" si="3"/>
        <v>-6499.745600000002</v>
      </c>
      <c r="S45" s="230">
        <v>6129</v>
      </c>
    </row>
    <row r="46" spans="1:19" ht="12.75">
      <c r="A46" s="34" t="s">
        <v>125</v>
      </c>
      <c r="B46" s="35">
        <v>639.23</v>
      </c>
      <c r="C46" s="224">
        <v>71210.22200000001</v>
      </c>
      <c r="D46" s="225">
        <v>14242.044400000002</v>
      </c>
      <c r="E46" s="8">
        <v>39580.417600000015</v>
      </c>
      <c r="F46" s="7">
        <v>17387.76</v>
      </c>
      <c r="G46" s="224">
        <v>9952.422028925357</v>
      </c>
      <c r="H46" s="11">
        <v>17387.76</v>
      </c>
      <c r="I46" s="7">
        <v>34199.1</v>
      </c>
      <c r="J46" s="226">
        <f t="shared" si="1"/>
        <v>61539.28202892536</v>
      </c>
      <c r="K46" s="227">
        <v>4870.779184800001</v>
      </c>
      <c r="L46" s="228">
        <v>8117.965308000002</v>
      </c>
      <c r="M46" s="228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226">
        <f t="shared" si="2"/>
        <v>16331.568302125357</v>
      </c>
      <c r="R46" s="229">
        <f t="shared" si="3"/>
        <v>-5381.317600000017</v>
      </c>
      <c r="S46" s="230">
        <v>5951</v>
      </c>
    </row>
    <row r="47" spans="1:19" ht="12.75">
      <c r="A47" s="34" t="s">
        <v>126</v>
      </c>
      <c r="B47" s="35">
        <v>639.4</v>
      </c>
      <c r="C47" s="224">
        <v>71229.16</v>
      </c>
      <c r="D47" s="225">
        <v>14245.832000000002</v>
      </c>
      <c r="E47" s="8">
        <v>36556.568</v>
      </c>
      <c r="F47" s="7">
        <v>20426.76</v>
      </c>
      <c r="G47" s="224">
        <v>9955.068825453864</v>
      </c>
      <c r="H47" s="11">
        <v>20426.76</v>
      </c>
      <c r="I47" s="7">
        <v>32900.9112</v>
      </c>
      <c r="J47" s="226">
        <f t="shared" si="1"/>
        <v>63282.740025453866</v>
      </c>
      <c r="K47" s="227">
        <v>4872.074544</v>
      </c>
      <c r="L47" s="228">
        <v>8120.124240000001</v>
      </c>
      <c r="M47" s="228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226">
        <f t="shared" si="2"/>
        <v>-42948.89327854615</v>
      </c>
      <c r="R47" s="229">
        <f t="shared" si="3"/>
        <v>-3655.656799999997</v>
      </c>
      <c r="S47" s="230">
        <v>9608</v>
      </c>
    </row>
    <row r="48" spans="1:19" ht="12.75">
      <c r="A48" s="34" t="s">
        <v>127</v>
      </c>
      <c r="B48" s="35">
        <v>55.6</v>
      </c>
      <c r="C48" s="224">
        <v>6193.84</v>
      </c>
      <c r="D48" s="225">
        <v>1238.768</v>
      </c>
      <c r="E48" s="8">
        <v>3409.8320000000003</v>
      </c>
      <c r="F48" s="7">
        <v>1545.24</v>
      </c>
      <c r="G48" s="224">
        <v>865.6581587351185</v>
      </c>
      <c r="H48" s="11">
        <v>1545.24</v>
      </c>
      <c r="I48" s="7">
        <v>1066.2156</v>
      </c>
      <c r="J48" s="226">
        <f t="shared" si="1"/>
        <v>3477.1137587351186</v>
      </c>
      <c r="K48" s="227">
        <v>423.658656</v>
      </c>
      <c r="L48" s="228">
        <v>706.09776</v>
      </c>
      <c r="M48" s="228">
        <v>2592.1220399999997</v>
      </c>
      <c r="N48" s="9">
        <v>0</v>
      </c>
      <c r="O48" s="9">
        <v>176.52444</v>
      </c>
      <c r="P48" s="7">
        <f t="shared" si="0"/>
        <v>3898.402896</v>
      </c>
      <c r="Q48" s="226">
        <f t="shared" si="2"/>
        <v>-421.28913726488145</v>
      </c>
      <c r="R48" s="229">
        <f t="shared" si="3"/>
        <v>-2343.6164000000003</v>
      </c>
      <c r="S48" s="230">
        <v>192</v>
      </c>
    </row>
    <row r="49" spans="1:19" ht="12.75">
      <c r="A49" s="34" t="s">
        <v>128</v>
      </c>
      <c r="B49" s="35">
        <v>30.3</v>
      </c>
      <c r="C49" s="224">
        <v>3375.42</v>
      </c>
      <c r="D49" s="225">
        <v>675.0840000000001</v>
      </c>
      <c r="E49" s="8">
        <v>1858.2960000000003</v>
      </c>
      <c r="F49" s="7">
        <v>842.04</v>
      </c>
      <c r="G49" s="224">
        <v>471.7525577279513</v>
      </c>
      <c r="H49" s="11">
        <v>842.04</v>
      </c>
      <c r="I49" s="7">
        <v>581.0904</v>
      </c>
      <c r="J49" s="226">
        <f t="shared" si="1"/>
        <v>1894.8829577279512</v>
      </c>
      <c r="K49" s="227">
        <v>230.87872800000002</v>
      </c>
      <c r="L49" s="228">
        <v>384.79788</v>
      </c>
      <c r="M49" s="228">
        <v>1412.61327</v>
      </c>
      <c r="N49" s="9">
        <v>0</v>
      </c>
      <c r="O49" s="9">
        <v>96.19947</v>
      </c>
      <c r="P49" s="7">
        <f t="shared" si="0"/>
        <v>2124.489348</v>
      </c>
      <c r="Q49" s="226">
        <f t="shared" si="2"/>
        <v>-229.60639027204888</v>
      </c>
      <c r="R49" s="229">
        <f t="shared" si="3"/>
        <v>-1277.2056000000002</v>
      </c>
      <c r="S49" s="230">
        <v>0</v>
      </c>
    </row>
    <row r="50" spans="1:19" ht="12.75">
      <c r="A50" s="34" t="s">
        <v>129</v>
      </c>
      <c r="B50" s="35">
        <v>3364.1</v>
      </c>
      <c r="C50" s="224">
        <v>374760.74</v>
      </c>
      <c r="D50" s="225">
        <v>74952.148</v>
      </c>
      <c r="E50" s="8">
        <v>196117.282</v>
      </c>
      <c r="F50" s="7">
        <v>103691.31</v>
      </c>
      <c r="G50" s="224">
        <v>52376.989420877915</v>
      </c>
      <c r="H50" s="11">
        <v>103691.31</v>
      </c>
      <c r="I50" s="7">
        <v>164056.2192</v>
      </c>
      <c r="J50" s="226">
        <f t="shared" si="1"/>
        <v>320124.5186208779</v>
      </c>
      <c r="K50" s="227">
        <v>25633.634616</v>
      </c>
      <c r="L50" s="228">
        <v>42722.72436</v>
      </c>
      <c r="M50" s="228">
        <v>156837.36969</v>
      </c>
      <c r="N50" s="9">
        <v>27684</v>
      </c>
      <c r="O50" s="9">
        <v>10680.68109</v>
      </c>
      <c r="P50" s="7">
        <f t="shared" si="0"/>
        <v>263558.409756</v>
      </c>
      <c r="Q50" s="226">
        <f t="shared" si="2"/>
        <v>56566.1088648779</v>
      </c>
      <c r="R50" s="229">
        <f t="shared" si="3"/>
        <v>-32061.062800000014</v>
      </c>
      <c r="S50" s="230">
        <v>24225.2</v>
      </c>
    </row>
    <row r="51" spans="1:19" ht="12.75">
      <c r="A51" s="34" t="s">
        <v>130</v>
      </c>
      <c r="B51" s="35">
        <v>1149.6</v>
      </c>
      <c r="C51" s="224">
        <v>128065.44</v>
      </c>
      <c r="D51" s="225">
        <v>25613.088</v>
      </c>
      <c r="E51" s="8">
        <v>77237.93199999999</v>
      </c>
      <c r="F51" s="7">
        <v>25214.42</v>
      </c>
      <c r="G51" s="224">
        <v>17898.572289242664</v>
      </c>
      <c r="H51" s="11">
        <v>25214.42</v>
      </c>
      <c r="I51" s="7">
        <v>66427.78839999999</v>
      </c>
      <c r="J51" s="226">
        <f t="shared" si="1"/>
        <v>109540.78068924265</v>
      </c>
      <c r="K51" s="227">
        <v>8759.676096</v>
      </c>
      <c r="L51" s="228">
        <v>14599.460159999999</v>
      </c>
      <c r="M51" s="228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226">
        <f t="shared" si="2"/>
        <v>26891.39275324266</v>
      </c>
      <c r="R51" s="229">
        <f t="shared" si="3"/>
        <v>-10810.143599999996</v>
      </c>
      <c r="S51" s="230">
        <v>16933</v>
      </c>
    </row>
    <row r="52" spans="1:19" ht="12.75">
      <c r="A52" s="34" t="s">
        <v>131</v>
      </c>
      <c r="B52" s="35">
        <v>102</v>
      </c>
      <c r="C52" s="224">
        <v>11362.8</v>
      </c>
      <c r="D52" s="225">
        <v>2272.56</v>
      </c>
      <c r="E52" s="8">
        <v>6302.4</v>
      </c>
      <c r="F52" s="7">
        <v>2787.84</v>
      </c>
      <c r="G52" s="224">
        <v>1588.0779171039942</v>
      </c>
      <c r="H52" s="11">
        <v>2787.84</v>
      </c>
      <c r="I52" s="7">
        <v>2886.4955999999997</v>
      </c>
      <c r="J52" s="226">
        <f t="shared" si="1"/>
        <v>7262.413517103994</v>
      </c>
      <c r="K52" s="227">
        <v>777.21552</v>
      </c>
      <c r="L52" s="228">
        <v>1295.3591999999999</v>
      </c>
      <c r="M52" s="228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226">
        <f t="shared" si="2"/>
        <v>-0.0028028960050505702</v>
      </c>
      <c r="R52" s="229">
        <f t="shared" si="3"/>
        <v>-3415.9044</v>
      </c>
      <c r="S52" s="230">
        <v>1456</v>
      </c>
    </row>
    <row r="53" spans="1:19" ht="12.75">
      <c r="A53" s="34" t="s">
        <v>132</v>
      </c>
      <c r="B53" s="35">
        <v>84.6</v>
      </c>
      <c r="C53" s="224">
        <v>9424.44</v>
      </c>
      <c r="D53" s="225">
        <v>1884.888</v>
      </c>
      <c r="E53" s="8">
        <v>6268.991999999998</v>
      </c>
      <c r="F53" s="7">
        <v>1270.56</v>
      </c>
      <c r="G53" s="224">
        <v>1317.1705077156657</v>
      </c>
      <c r="H53" s="11">
        <v>1270.56</v>
      </c>
      <c r="I53" s="7">
        <v>1797.1295999999998</v>
      </c>
      <c r="J53" s="226">
        <f t="shared" si="1"/>
        <v>4384.860107715665</v>
      </c>
      <c r="K53" s="227">
        <v>644.6316959999999</v>
      </c>
      <c r="L53" s="228">
        <v>1074.3861599999998</v>
      </c>
      <c r="M53" s="228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226">
        <f t="shared" si="2"/>
        <v>-1546.8824282843343</v>
      </c>
      <c r="R53" s="229">
        <f t="shared" si="3"/>
        <v>-4471.862399999998</v>
      </c>
      <c r="S53" s="230">
        <v>0</v>
      </c>
    </row>
    <row r="54" spans="1:19" ht="12.75">
      <c r="A54" s="34" t="s">
        <v>133</v>
      </c>
      <c r="B54" s="35">
        <v>85.1</v>
      </c>
      <c r="C54" s="224">
        <v>9480.14</v>
      </c>
      <c r="D54" s="225">
        <v>1896.028</v>
      </c>
      <c r="E54" s="8">
        <v>7584.111999999999</v>
      </c>
      <c r="F54" s="7">
        <v>0</v>
      </c>
      <c r="G54" s="224">
        <v>1324.9552033877442</v>
      </c>
      <c r="H54" s="11">
        <v>0</v>
      </c>
      <c r="I54" s="7">
        <v>3159.3024</v>
      </c>
      <c r="J54" s="226">
        <f t="shared" si="1"/>
        <v>4484.257603387744</v>
      </c>
      <c r="K54" s="227">
        <v>648.4415759999999</v>
      </c>
      <c r="L54" s="228">
        <v>1080.73596</v>
      </c>
      <c r="M54" s="228">
        <v>3967.4385899999997</v>
      </c>
      <c r="N54" s="9">
        <v>0</v>
      </c>
      <c r="O54" s="9">
        <v>270.18399</v>
      </c>
      <c r="P54" s="7">
        <f t="shared" si="0"/>
        <v>5966.800115999999</v>
      </c>
      <c r="Q54" s="226">
        <f t="shared" si="2"/>
        <v>-1482.5425126122555</v>
      </c>
      <c r="R54" s="229">
        <f t="shared" si="3"/>
        <v>-4424.809599999999</v>
      </c>
      <c r="S54" s="230">
        <v>246</v>
      </c>
    </row>
    <row r="55" spans="1:19" ht="12.75">
      <c r="A55" s="34" t="s">
        <v>134</v>
      </c>
      <c r="B55" s="35">
        <v>83.9</v>
      </c>
      <c r="C55" s="224">
        <v>9346.46</v>
      </c>
      <c r="D55" s="225">
        <v>1869.2920000000004</v>
      </c>
      <c r="E55" s="8">
        <v>5920.768</v>
      </c>
      <c r="F55" s="7">
        <v>1556.4</v>
      </c>
      <c r="G55" s="224">
        <v>1306.2719337747562</v>
      </c>
      <c r="H55" s="11">
        <v>1556.4</v>
      </c>
      <c r="I55" s="7">
        <v>2342.4611999999993</v>
      </c>
      <c r="J55" s="226">
        <f t="shared" si="1"/>
        <v>5205.133133774756</v>
      </c>
      <c r="K55" s="227">
        <v>639.2978640000001</v>
      </c>
      <c r="L55" s="228">
        <v>1065.4964400000001</v>
      </c>
      <c r="M55" s="228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226">
        <f t="shared" si="2"/>
        <v>-677.5287902252439</v>
      </c>
      <c r="R55" s="229">
        <f t="shared" si="3"/>
        <v>-3578.3068000000007</v>
      </c>
      <c r="S55" s="230">
        <v>1023</v>
      </c>
    </row>
    <row r="56" spans="1:19" ht="12.75">
      <c r="A56" s="34" t="s">
        <v>135</v>
      </c>
      <c r="B56" s="35">
        <v>82.6</v>
      </c>
      <c r="C56" s="224">
        <v>9201.64</v>
      </c>
      <c r="D56" s="225">
        <v>1840.328</v>
      </c>
      <c r="E56" s="8">
        <v>6631.352</v>
      </c>
      <c r="F56" s="7">
        <v>729.96</v>
      </c>
      <c r="G56" s="224">
        <v>1286.0317250273522</v>
      </c>
      <c r="H56" s="11">
        <v>729.96</v>
      </c>
      <c r="I56" s="7">
        <v>2534.1084</v>
      </c>
      <c r="J56" s="226">
        <f t="shared" si="1"/>
        <v>4550.100125027352</v>
      </c>
      <c r="K56" s="227">
        <v>629.392176</v>
      </c>
      <c r="L56" s="228">
        <v>1048.98696</v>
      </c>
      <c r="M56" s="228">
        <v>3850.8863399999996</v>
      </c>
      <c r="N56" s="9">
        <v>0</v>
      </c>
      <c r="O56" s="9">
        <v>262.24674</v>
      </c>
      <c r="P56" s="7">
        <f t="shared" si="0"/>
        <v>5791.512216</v>
      </c>
      <c r="Q56" s="226">
        <f t="shared" si="2"/>
        <v>-1241.412090972648</v>
      </c>
      <c r="R56" s="229">
        <f t="shared" si="3"/>
        <v>-4097.2436</v>
      </c>
      <c r="S56" s="230">
        <v>232</v>
      </c>
    </row>
    <row r="57" spans="1:19" ht="12.75">
      <c r="A57" s="34" t="s">
        <v>136</v>
      </c>
      <c r="B57" s="35">
        <v>151.1</v>
      </c>
      <c r="C57" s="224">
        <v>16832.54</v>
      </c>
      <c r="D57" s="225">
        <v>3366.5080000000003</v>
      </c>
      <c r="E57" s="8">
        <v>10627.552000000001</v>
      </c>
      <c r="F57" s="7">
        <v>2838.48</v>
      </c>
      <c r="G57" s="224">
        <v>2352.5350321020937</v>
      </c>
      <c r="H57" s="11">
        <v>2838.48</v>
      </c>
      <c r="I57" s="7">
        <v>7765.632</v>
      </c>
      <c r="J57" s="226">
        <f t="shared" si="1"/>
        <v>12956.647032102093</v>
      </c>
      <c r="K57" s="227">
        <v>1151.345736</v>
      </c>
      <c r="L57" s="228">
        <v>1918.90956</v>
      </c>
      <c r="M57" s="228">
        <v>7044.41799</v>
      </c>
      <c r="N57" s="9">
        <v>305</v>
      </c>
      <c r="O57" s="9">
        <v>479.72739</v>
      </c>
      <c r="P57" s="7">
        <f t="shared" si="0"/>
        <v>10899.400676</v>
      </c>
      <c r="Q57" s="226">
        <f t="shared" si="2"/>
        <v>2057.246356102094</v>
      </c>
      <c r="R57" s="229">
        <f t="shared" si="3"/>
        <v>-2861.920000000002</v>
      </c>
      <c r="S57" s="230">
        <v>0</v>
      </c>
    </row>
    <row r="58" spans="1:19" ht="12.75">
      <c r="A58" s="34" t="s">
        <v>137</v>
      </c>
      <c r="B58" s="35">
        <v>72.8</v>
      </c>
      <c r="C58" s="224">
        <v>8109.92</v>
      </c>
      <c r="D58" s="225">
        <v>1621.984</v>
      </c>
      <c r="E58" s="8">
        <v>5294.776</v>
      </c>
      <c r="F58" s="7">
        <v>1193.16</v>
      </c>
      <c r="G58" s="224">
        <v>1133.4516898546156</v>
      </c>
      <c r="H58" s="11">
        <v>1193.16</v>
      </c>
      <c r="I58" s="7">
        <v>1622.7696</v>
      </c>
      <c r="J58" s="226">
        <f t="shared" si="1"/>
        <v>3949.3812898546157</v>
      </c>
      <c r="K58" s="227">
        <v>554.718528</v>
      </c>
      <c r="L58" s="228">
        <v>924.5308799999999</v>
      </c>
      <c r="M58" s="228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226">
        <f t="shared" si="2"/>
        <v>-1155.0023581453843</v>
      </c>
      <c r="R58" s="229">
        <f t="shared" si="3"/>
        <v>-3672.0063999999998</v>
      </c>
      <c r="S58" s="230">
        <v>0</v>
      </c>
    </row>
    <row r="59" spans="1:19" ht="12.75">
      <c r="A59" s="34" t="s">
        <v>138</v>
      </c>
      <c r="B59" s="35">
        <v>73.1</v>
      </c>
      <c r="C59" s="224">
        <v>8143.34</v>
      </c>
      <c r="D59" s="225">
        <v>1628.668</v>
      </c>
      <c r="E59" s="8">
        <v>6514.672</v>
      </c>
      <c r="F59" s="7">
        <v>0</v>
      </c>
      <c r="G59" s="224">
        <v>1138.1225072578625</v>
      </c>
      <c r="H59" s="11">
        <v>0</v>
      </c>
      <c r="I59" s="7">
        <v>2180.5656</v>
      </c>
      <c r="J59" s="226">
        <f t="shared" si="1"/>
        <v>3318.6881072578626</v>
      </c>
      <c r="K59" s="227">
        <v>557.004456</v>
      </c>
      <c r="L59" s="228">
        <v>928.3407599999999</v>
      </c>
      <c r="M59" s="228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226">
        <f t="shared" si="2"/>
        <v>-1806.730088742136</v>
      </c>
      <c r="R59" s="229">
        <f t="shared" si="3"/>
        <v>-4334.1064</v>
      </c>
      <c r="S59" s="230">
        <v>0</v>
      </c>
    </row>
    <row r="60" spans="1:19" ht="12.75">
      <c r="A60" s="34" t="s">
        <v>139</v>
      </c>
      <c r="B60" s="35">
        <v>73.1</v>
      </c>
      <c r="C60" s="224">
        <v>8143.34</v>
      </c>
      <c r="D60" s="225">
        <v>1628.668</v>
      </c>
      <c r="E60" s="8">
        <v>6514.672</v>
      </c>
      <c r="F60" s="7">
        <v>0</v>
      </c>
      <c r="G60" s="224">
        <v>1138.1225072578625</v>
      </c>
      <c r="H60" s="11">
        <v>0</v>
      </c>
      <c r="I60" s="7">
        <v>2180.5656</v>
      </c>
      <c r="J60" s="226">
        <f t="shared" si="1"/>
        <v>3318.6881072578626</v>
      </c>
      <c r="K60" s="227">
        <v>557.004456</v>
      </c>
      <c r="L60" s="228">
        <v>928.3407599999999</v>
      </c>
      <c r="M60" s="228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226">
        <f t="shared" si="2"/>
        <v>-1806.730088742136</v>
      </c>
      <c r="R60" s="229">
        <f t="shared" si="3"/>
        <v>-4334.1064</v>
      </c>
      <c r="S60" s="230">
        <v>792</v>
      </c>
    </row>
    <row r="61" spans="1:19" ht="12.75">
      <c r="A61" s="34" t="s">
        <v>140</v>
      </c>
      <c r="B61" s="35">
        <v>71</v>
      </c>
      <c r="C61" s="224">
        <v>7909.4</v>
      </c>
      <c r="D61" s="225">
        <v>1581.88</v>
      </c>
      <c r="E61" s="8">
        <v>5176.48</v>
      </c>
      <c r="F61" s="7">
        <v>1151.04</v>
      </c>
      <c r="G61" s="224">
        <v>1105.4267854351333</v>
      </c>
      <c r="H61" s="11">
        <v>1151.04</v>
      </c>
      <c r="I61" s="7">
        <v>1588.4352000000001</v>
      </c>
      <c r="J61" s="226">
        <f t="shared" si="1"/>
        <v>3844.9019854351336</v>
      </c>
      <c r="K61" s="227">
        <v>541.00296</v>
      </c>
      <c r="L61" s="228">
        <v>901.6716</v>
      </c>
      <c r="M61" s="228">
        <v>3310.0838999999996</v>
      </c>
      <c r="N61" s="9">
        <v>0</v>
      </c>
      <c r="O61" s="9">
        <v>225.4179</v>
      </c>
      <c r="P61" s="7">
        <f t="shared" si="0"/>
        <v>4978.1763599999995</v>
      </c>
      <c r="Q61" s="226">
        <f t="shared" si="2"/>
        <v>-1133.2743745648659</v>
      </c>
      <c r="R61" s="229">
        <f t="shared" si="3"/>
        <v>-3588.0447999999997</v>
      </c>
      <c r="S61" s="230">
        <v>421</v>
      </c>
    </row>
    <row r="62" spans="1:19" ht="12.75">
      <c r="A62" s="34" t="s">
        <v>141</v>
      </c>
      <c r="B62" s="35">
        <v>73.1</v>
      </c>
      <c r="C62" s="224">
        <v>8143.34</v>
      </c>
      <c r="D62" s="225">
        <v>1628.668</v>
      </c>
      <c r="E62" s="8">
        <v>6514.672</v>
      </c>
      <c r="F62" s="7">
        <v>0</v>
      </c>
      <c r="G62" s="224">
        <v>1138.1225072578625</v>
      </c>
      <c r="H62" s="11">
        <v>0</v>
      </c>
      <c r="I62" s="7">
        <v>2180.5656</v>
      </c>
      <c r="J62" s="226">
        <f t="shared" si="1"/>
        <v>3318.6881072578626</v>
      </c>
      <c r="K62" s="227">
        <v>557.004456</v>
      </c>
      <c r="L62" s="228">
        <v>928.3407599999999</v>
      </c>
      <c r="M62" s="228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226">
        <f t="shared" si="2"/>
        <v>-1806.730088742136</v>
      </c>
      <c r="R62" s="229">
        <f t="shared" si="3"/>
        <v>-4334.1064</v>
      </c>
      <c r="S62" s="230">
        <v>148</v>
      </c>
    </row>
    <row r="63" spans="1:19" ht="12.75">
      <c r="A63" s="34" t="s">
        <v>142</v>
      </c>
      <c r="B63" s="35">
        <v>72.9</v>
      </c>
      <c r="C63" s="224">
        <v>8121.06</v>
      </c>
      <c r="D63" s="225">
        <v>1624.2120000000002</v>
      </c>
      <c r="E63" s="8">
        <v>6496.848</v>
      </c>
      <c r="F63" s="7">
        <v>0</v>
      </c>
      <c r="G63" s="224">
        <v>1135.0086289890314</v>
      </c>
      <c r="H63" s="11">
        <v>0</v>
      </c>
      <c r="I63" s="7">
        <v>2199.2232</v>
      </c>
      <c r="J63" s="226">
        <f t="shared" si="1"/>
        <v>3334.2318289890313</v>
      </c>
      <c r="K63" s="227">
        <v>555.480504</v>
      </c>
      <c r="L63" s="228">
        <v>925.8008400000001</v>
      </c>
      <c r="M63" s="228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226">
        <f t="shared" si="2"/>
        <v>-1777.1633350109691</v>
      </c>
      <c r="R63" s="229">
        <f t="shared" si="3"/>
        <v>-4297.6248</v>
      </c>
      <c r="S63" s="230">
        <v>0</v>
      </c>
    </row>
    <row r="64" spans="1:19" ht="12.75">
      <c r="A64" s="34" t="s">
        <v>143</v>
      </c>
      <c r="B64" s="35">
        <v>71.2</v>
      </c>
      <c r="C64" s="224">
        <v>7931.68</v>
      </c>
      <c r="D64" s="225">
        <v>1586.3360000000002</v>
      </c>
      <c r="E64" s="8">
        <v>4036.784</v>
      </c>
      <c r="F64" s="7">
        <v>2308.56</v>
      </c>
      <c r="G64" s="224">
        <v>1108.5406637039648</v>
      </c>
      <c r="H64" s="11">
        <v>2308.56</v>
      </c>
      <c r="I64" s="7">
        <v>1846.848</v>
      </c>
      <c r="J64" s="226">
        <f t="shared" si="1"/>
        <v>5263.9486637039645</v>
      </c>
      <c r="K64" s="227">
        <v>542.526912</v>
      </c>
      <c r="L64" s="228">
        <v>904.2115200000001</v>
      </c>
      <c r="M64" s="228">
        <v>3319.40808</v>
      </c>
      <c r="N64" s="9">
        <v>271.75</v>
      </c>
      <c r="O64" s="9">
        <v>226.05288000000002</v>
      </c>
      <c r="P64" s="7">
        <f t="shared" si="0"/>
        <v>5263.949392</v>
      </c>
      <c r="Q64" s="226">
        <f t="shared" si="2"/>
        <v>-0.0007282960359589197</v>
      </c>
      <c r="R64" s="229">
        <f t="shared" si="3"/>
        <v>-2189.936</v>
      </c>
      <c r="S64" s="230">
        <v>0</v>
      </c>
    </row>
    <row r="65" spans="1:19" ht="12.75">
      <c r="A65" s="34" t="s">
        <v>144</v>
      </c>
      <c r="B65" s="35">
        <v>70.1</v>
      </c>
      <c r="C65" s="224">
        <v>7809.14</v>
      </c>
      <c r="D65" s="225">
        <v>1561.828</v>
      </c>
      <c r="E65" s="8">
        <v>5122.192</v>
      </c>
      <c r="F65" s="7">
        <v>1125.12</v>
      </c>
      <c r="G65" s="224">
        <v>1091.414333225392</v>
      </c>
      <c r="H65" s="11">
        <v>1125.12</v>
      </c>
      <c r="I65" s="7">
        <v>1573.5312000000001</v>
      </c>
      <c r="J65" s="226">
        <f t="shared" si="1"/>
        <v>3790.065533225392</v>
      </c>
      <c r="K65" s="227">
        <v>534.145176</v>
      </c>
      <c r="L65" s="228">
        <v>890.24196</v>
      </c>
      <c r="M65" s="228">
        <v>3268.1250899999995</v>
      </c>
      <c r="N65" s="9">
        <v>0</v>
      </c>
      <c r="O65" s="9">
        <v>222.56049</v>
      </c>
      <c r="P65" s="7">
        <f t="shared" si="0"/>
        <v>4915.072716</v>
      </c>
      <c r="Q65" s="226">
        <f t="shared" si="2"/>
        <v>-1125.0071827746078</v>
      </c>
      <c r="R65" s="229">
        <f t="shared" si="3"/>
        <v>-3548.6607999999997</v>
      </c>
      <c r="S65" s="230">
        <v>0</v>
      </c>
    </row>
    <row r="66" spans="1:19" ht="12.75">
      <c r="A66" s="34" t="s">
        <v>145</v>
      </c>
      <c r="B66" s="35">
        <v>72.9</v>
      </c>
      <c r="C66" s="224">
        <v>8121.06</v>
      </c>
      <c r="D66" s="225">
        <v>1624.2120000000002</v>
      </c>
      <c r="E66" s="8">
        <v>5316.648</v>
      </c>
      <c r="F66" s="7">
        <v>1180.2</v>
      </c>
      <c r="G66" s="224">
        <v>1135.0086289890314</v>
      </c>
      <c r="H66" s="11">
        <v>1180.2</v>
      </c>
      <c r="I66" s="7">
        <v>1631.7672000000005</v>
      </c>
      <c r="J66" s="226">
        <f t="shared" si="1"/>
        <v>3946.9758289890315</v>
      </c>
      <c r="K66" s="227">
        <v>555.480504</v>
      </c>
      <c r="L66" s="228">
        <v>925.8008400000001</v>
      </c>
      <c r="M66" s="228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226">
        <f t="shared" si="2"/>
        <v>-1164.419335010969</v>
      </c>
      <c r="R66" s="229">
        <f t="shared" si="3"/>
        <v>-3684.8808</v>
      </c>
      <c r="S66" s="230">
        <v>830</v>
      </c>
    </row>
    <row r="67" spans="1:19" ht="12.75">
      <c r="A67" s="34" t="s">
        <v>146</v>
      </c>
      <c r="B67" s="35">
        <v>70</v>
      </c>
      <c r="C67" s="224">
        <v>7798</v>
      </c>
      <c r="D67" s="225">
        <v>1559.6</v>
      </c>
      <c r="E67" s="8">
        <v>6238.4</v>
      </c>
      <c r="F67" s="7">
        <v>0</v>
      </c>
      <c r="G67" s="224">
        <v>1089.8573940909764</v>
      </c>
      <c r="H67" s="11">
        <v>0</v>
      </c>
      <c r="I67" s="7">
        <v>2088.1056</v>
      </c>
      <c r="J67" s="226">
        <f t="shared" si="1"/>
        <v>3177.9629940909763</v>
      </c>
      <c r="K67" s="227">
        <v>533.3832</v>
      </c>
      <c r="L67" s="228">
        <v>888.972</v>
      </c>
      <c r="M67" s="228">
        <v>3263.4629999999997</v>
      </c>
      <c r="N67" s="9">
        <v>0</v>
      </c>
      <c r="O67" s="9">
        <v>222.243</v>
      </c>
      <c r="P67" s="7">
        <f t="shared" si="0"/>
        <v>4908.0612</v>
      </c>
      <c r="Q67" s="226">
        <f t="shared" si="2"/>
        <v>-1730.0982059090238</v>
      </c>
      <c r="R67" s="229">
        <f t="shared" si="3"/>
        <v>-4150.2944</v>
      </c>
      <c r="S67" s="230">
        <v>0</v>
      </c>
    </row>
    <row r="68" spans="1:19" ht="12.75">
      <c r="A68" s="34" t="s">
        <v>147</v>
      </c>
      <c r="B68" s="35">
        <v>72.1</v>
      </c>
      <c r="C68" s="224">
        <v>8031.94</v>
      </c>
      <c r="D68" s="225">
        <v>1606.388</v>
      </c>
      <c r="E68" s="8">
        <v>5235.631999999999</v>
      </c>
      <c r="F68" s="7">
        <v>1189.92</v>
      </c>
      <c r="G68" s="224">
        <v>1122.5531159137056</v>
      </c>
      <c r="H68" s="11">
        <v>1189.92</v>
      </c>
      <c r="I68" s="7">
        <v>1603.3944000000001</v>
      </c>
      <c r="J68" s="226">
        <f t="shared" si="1"/>
        <v>3915.8675159137056</v>
      </c>
      <c r="K68" s="227">
        <v>549.384696</v>
      </c>
      <c r="L68" s="228">
        <v>915.6411599999999</v>
      </c>
      <c r="M68" s="228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226">
        <f t="shared" si="2"/>
        <v>-1139.4355200862938</v>
      </c>
      <c r="R68" s="229">
        <f t="shared" si="3"/>
        <v>-3632.2375999999986</v>
      </c>
      <c r="S68" s="230">
        <v>0</v>
      </c>
    </row>
    <row r="69" spans="1:19" ht="12.75">
      <c r="A69" s="34" t="s">
        <v>148</v>
      </c>
      <c r="B69" s="35">
        <v>72.1</v>
      </c>
      <c r="C69" s="224">
        <v>8031.94</v>
      </c>
      <c r="D69" s="225">
        <v>1606.388</v>
      </c>
      <c r="E69" s="8">
        <v>6425.551999999999</v>
      </c>
      <c r="F69" s="7">
        <v>0</v>
      </c>
      <c r="G69" s="224">
        <v>1122.5531159137056</v>
      </c>
      <c r="H69" s="11">
        <v>0</v>
      </c>
      <c r="I69" s="7">
        <v>2150.7576000000004</v>
      </c>
      <c r="J69" s="226">
        <f t="shared" si="1"/>
        <v>3273.310715913706</v>
      </c>
      <c r="K69" s="227">
        <v>549.384696</v>
      </c>
      <c r="L69" s="228">
        <v>915.6411599999999</v>
      </c>
      <c r="M69" s="228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226">
        <f t="shared" si="2"/>
        <v>-1781.9923200862931</v>
      </c>
      <c r="R69" s="229">
        <f t="shared" si="3"/>
        <v>-4274.794399999999</v>
      </c>
      <c r="S69" s="230">
        <v>1207</v>
      </c>
    </row>
    <row r="70" spans="1:19" ht="12.75">
      <c r="A70" s="34" t="s">
        <v>149</v>
      </c>
      <c r="B70" s="35">
        <v>72.2</v>
      </c>
      <c r="C70" s="224">
        <v>8043.08</v>
      </c>
      <c r="D70" s="225">
        <v>1608.616</v>
      </c>
      <c r="E70" s="8">
        <v>6434.464</v>
      </c>
      <c r="F70" s="7">
        <v>0</v>
      </c>
      <c r="G70" s="224">
        <v>1124.1100550481215</v>
      </c>
      <c r="H70" s="11">
        <v>0</v>
      </c>
      <c r="I70" s="7">
        <v>2153.7384</v>
      </c>
      <c r="J70" s="226">
        <f t="shared" si="1"/>
        <v>3277.8484550481217</v>
      </c>
      <c r="K70" s="227">
        <v>550.146672</v>
      </c>
      <c r="L70" s="228">
        <v>916.91112</v>
      </c>
      <c r="M70" s="228">
        <v>3366.02898</v>
      </c>
      <c r="N70" s="9">
        <v>0</v>
      </c>
      <c r="O70" s="9">
        <v>229.22778</v>
      </c>
      <c r="P70" s="7">
        <f t="shared" si="0"/>
        <v>5062.314552</v>
      </c>
      <c r="Q70" s="226">
        <f t="shared" si="2"/>
        <v>-1784.4660969518782</v>
      </c>
      <c r="R70" s="229">
        <f t="shared" si="3"/>
        <v>-4280.7256</v>
      </c>
      <c r="S70" s="230">
        <v>0</v>
      </c>
    </row>
    <row r="71" spans="1:19" ht="12.75">
      <c r="A71" s="34" t="s">
        <v>150</v>
      </c>
      <c r="B71" s="35">
        <v>72</v>
      </c>
      <c r="C71" s="224">
        <v>8020.8</v>
      </c>
      <c r="D71" s="225">
        <v>1604.16</v>
      </c>
      <c r="E71" s="8">
        <v>5259.12</v>
      </c>
      <c r="F71" s="7">
        <v>1157.52</v>
      </c>
      <c r="G71" s="224">
        <v>1120.9961767792902</v>
      </c>
      <c r="H71" s="11">
        <v>1157.52</v>
      </c>
      <c r="I71" s="7">
        <v>1615.3176</v>
      </c>
      <c r="J71" s="226">
        <f t="shared" si="1"/>
        <v>3893.83377677929</v>
      </c>
      <c r="K71" s="227">
        <v>548.6227200000001</v>
      </c>
      <c r="L71" s="228">
        <v>914.3712</v>
      </c>
      <c r="M71" s="228">
        <v>3356.7048</v>
      </c>
      <c r="N71" s="9">
        <v>0</v>
      </c>
      <c r="O71" s="9">
        <v>228.5928</v>
      </c>
      <c r="P71" s="7">
        <f t="shared" si="0"/>
        <v>5048.29152</v>
      </c>
      <c r="Q71" s="226">
        <f t="shared" si="2"/>
        <v>-1154.4577432207097</v>
      </c>
      <c r="R71" s="229">
        <f t="shared" si="3"/>
        <v>-3643.8023999999996</v>
      </c>
      <c r="S71" s="230">
        <v>213</v>
      </c>
    </row>
    <row r="72" spans="1:19" ht="12.75">
      <c r="A72" s="34" t="s">
        <v>151</v>
      </c>
      <c r="B72" s="35">
        <v>71</v>
      </c>
      <c r="C72" s="224">
        <v>7909.4</v>
      </c>
      <c r="D72" s="225">
        <v>1581.88</v>
      </c>
      <c r="E72" s="8">
        <v>5257.48</v>
      </c>
      <c r="F72" s="7">
        <v>1070.04</v>
      </c>
      <c r="G72" s="224">
        <v>1105.4267854351333</v>
      </c>
      <c r="H72" s="11">
        <v>1070.04</v>
      </c>
      <c r="I72" s="7">
        <v>1649.5968</v>
      </c>
      <c r="J72" s="226">
        <f t="shared" si="1"/>
        <v>3825.063585435133</v>
      </c>
      <c r="K72" s="227">
        <v>541.00296</v>
      </c>
      <c r="L72" s="228">
        <v>901.6716</v>
      </c>
      <c r="M72" s="228">
        <v>3310.0838999999996</v>
      </c>
      <c r="N72" s="9">
        <v>0</v>
      </c>
      <c r="O72" s="9">
        <v>225.4179</v>
      </c>
      <c r="P72" s="7">
        <f t="shared" si="0"/>
        <v>4978.1763599999995</v>
      </c>
      <c r="Q72" s="226">
        <f t="shared" si="2"/>
        <v>-1153.1127745648664</v>
      </c>
      <c r="R72" s="229">
        <f t="shared" si="3"/>
        <v>-3607.8831999999993</v>
      </c>
      <c r="S72" s="230">
        <v>468</v>
      </c>
    </row>
    <row r="73" spans="1:19" ht="12.75">
      <c r="A73" s="34" t="s">
        <v>152</v>
      </c>
      <c r="B73" s="35">
        <v>71.6</v>
      </c>
      <c r="C73" s="224">
        <v>7976.24</v>
      </c>
      <c r="D73" s="225">
        <v>1595.248</v>
      </c>
      <c r="E73" s="8">
        <v>6380.992</v>
      </c>
      <c r="F73" s="7">
        <v>0</v>
      </c>
      <c r="G73" s="224">
        <v>1114.7684202416274</v>
      </c>
      <c r="H73" s="11">
        <v>0</v>
      </c>
      <c r="I73" s="7">
        <v>2135.7984</v>
      </c>
      <c r="J73" s="226">
        <f t="shared" si="1"/>
        <v>3250.5668202416273</v>
      </c>
      <c r="K73" s="227">
        <v>545.574816</v>
      </c>
      <c r="L73" s="228">
        <v>909.29136</v>
      </c>
      <c r="M73" s="228">
        <v>3338.05644</v>
      </c>
      <c r="N73" s="9">
        <v>0</v>
      </c>
      <c r="O73" s="9">
        <v>227.32284</v>
      </c>
      <c r="P73" s="7">
        <f t="shared" si="0"/>
        <v>5020.245456</v>
      </c>
      <c r="Q73" s="226">
        <f t="shared" si="2"/>
        <v>-1769.6786357583724</v>
      </c>
      <c r="R73" s="229">
        <f t="shared" si="3"/>
        <v>-4245.1936000000005</v>
      </c>
      <c r="S73" s="230">
        <v>0</v>
      </c>
    </row>
    <row r="74" spans="1:19" ht="12.75">
      <c r="A74" s="34" t="s">
        <v>153</v>
      </c>
      <c r="B74" s="35">
        <v>72.8</v>
      </c>
      <c r="C74" s="224">
        <v>8109.92</v>
      </c>
      <c r="D74" s="225">
        <v>1621.984</v>
      </c>
      <c r="E74" s="8">
        <v>5310.976</v>
      </c>
      <c r="F74" s="7">
        <v>1176.96</v>
      </c>
      <c r="G74" s="224">
        <v>1133.4516898546156</v>
      </c>
      <c r="H74" s="11">
        <v>1176.96</v>
      </c>
      <c r="I74" s="7">
        <v>3722.22</v>
      </c>
      <c r="J74" s="226">
        <f t="shared" si="1"/>
        <v>6032.631689854616</v>
      </c>
      <c r="K74" s="227">
        <v>554.718528</v>
      </c>
      <c r="L74" s="228">
        <v>924.5308799999999</v>
      </c>
      <c r="M74" s="228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226">
        <f t="shared" si="2"/>
        <v>-3583.7519581453835</v>
      </c>
      <c r="R74" s="229">
        <f t="shared" si="3"/>
        <v>-1588.7559999999999</v>
      </c>
      <c r="S74" s="230">
        <v>876</v>
      </c>
    </row>
    <row r="75" spans="1:19" ht="12.75">
      <c r="A75" s="34" t="s">
        <v>154</v>
      </c>
      <c r="B75" s="35">
        <v>71.2</v>
      </c>
      <c r="C75" s="224">
        <v>7931.68</v>
      </c>
      <c r="D75" s="225">
        <v>1586.3360000000002</v>
      </c>
      <c r="E75" s="8">
        <v>6345.344</v>
      </c>
      <c r="F75" s="7">
        <v>0</v>
      </c>
      <c r="G75" s="224">
        <v>1108.5406637039648</v>
      </c>
      <c r="H75" s="11">
        <v>0</v>
      </c>
      <c r="I75" s="7">
        <v>4184.568</v>
      </c>
      <c r="J75" s="226">
        <f t="shared" si="1"/>
        <v>5293.108663703965</v>
      </c>
      <c r="K75" s="227">
        <v>542.526912</v>
      </c>
      <c r="L75" s="228">
        <v>904.2115200000001</v>
      </c>
      <c r="M75" s="228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226">
        <f t="shared" si="2"/>
        <v>0</v>
      </c>
      <c r="R75" s="229">
        <f t="shared" si="3"/>
        <v>-2160.776</v>
      </c>
      <c r="S75" s="230">
        <v>0</v>
      </c>
    </row>
    <row r="76" spans="1:19" ht="12.75">
      <c r="A76" s="34" t="s">
        <v>155</v>
      </c>
      <c r="B76" s="35">
        <v>73.3</v>
      </c>
      <c r="C76" s="224">
        <v>8165.62</v>
      </c>
      <c r="D76" s="225">
        <v>1633.1239999999998</v>
      </c>
      <c r="E76" s="8">
        <v>4155.895999999999</v>
      </c>
      <c r="F76" s="7">
        <v>2376.6</v>
      </c>
      <c r="G76" s="224">
        <v>1141.2363855266938</v>
      </c>
      <c r="H76" s="11">
        <v>2376.6</v>
      </c>
      <c r="I76" s="7">
        <v>2139.156</v>
      </c>
      <c r="J76" s="226">
        <f t="shared" si="1"/>
        <v>5656.992385526693</v>
      </c>
      <c r="K76" s="227">
        <v>558.5284079999999</v>
      </c>
      <c r="L76" s="228">
        <v>930.8806799999999</v>
      </c>
      <c r="M76" s="228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226">
        <f t="shared" si="2"/>
        <v>0</v>
      </c>
      <c r="R76" s="229">
        <f t="shared" si="3"/>
        <v>-2016.7399999999989</v>
      </c>
      <c r="S76" s="230">
        <v>0</v>
      </c>
    </row>
    <row r="77" spans="1:19" ht="12.75">
      <c r="A77" s="34" t="s">
        <v>156</v>
      </c>
      <c r="B77" s="35">
        <v>72.4</v>
      </c>
      <c r="C77" s="224">
        <v>8065.36</v>
      </c>
      <c r="D77" s="225">
        <v>1613.0720000000001</v>
      </c>
      <c r="E77" s="8">
        <v>6452.2880000000005</v>
      </c>
      <c r="F77" s="7">
        <v>0</v>
      </c>
      <c r="G77" s="224">
        <v>1127.2239333169528</v>
      </c>
      <c r="H77" s="11">
        <v>0</v>
      </c>
      <c r="I77" s="7">
        <v>4225.5</v>
      </c>
      <c r="J77" s="226">
        <f t="shared" si="1"/>
        <v>5352.723933316953</v>
      </c>
      <c r="K77" s="227">
        <v>551.6706240000001</v>
      </c>
      <c r="L77" s="228">
        <v>919.4510400000001</v>
      </c>
      <c r="M77" s="228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226">
        <f t="shared" si="2"/>
        <v>0</v>
      </c>
      <c r="R77" s="229">
        <f t="shared" si="3"/>
        <v>-2226.7880000000005</v>
      </c>
      <c r="S77" s="230">
        <v>664</v>
      </c>
    </row>
    <row r="78" spans="1:19" ht="12.75">
      <c r="A78" s="34" t="s">
        <v>157</v>
      </c>
      <c r="B78" s="35">
        <v>75.8</v>
      </c>
      <c r="C78" s="224">
        <v>8444.12</v>
      </c>
      <c r="D78" s="225">
        <v>1688.8239999999998</v>
      </c>
      <c r="E78" s="8">
        <v>6755.295999999999</v>
      </c>
      <c r="F78" s="7">
        <v>0</v>
      </c>
      <c r="G78" s="224">
        <v>1180.1598638870857</v>
      </c>
      <c r="H78" s="11">
        <v>0</v>
      </c>
      <c r="I78" s="7">
        <v>2261.1023999999998</v>
      </c>
      <c r="J78" s="226">
        <f aca="true" t="shared" si="5" ref="J78:J95">SUM(G78:I78)</f>
        <v>3441.2622638870853</v>
      </c>
      <c r="K78" s="227">
        <v>577.577808</v>
      </c>
      <c r="L78" s="228">
        <v>962.6296799999999</v>
      </c>
      <c r="M78" s="228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226">
        <f aca="true" t="shared" si="6" ref="Q78:Q85">J78-P78</f>
        <v>-1873.4668641129138</v>
      </c>
      <c r="R78" s="229">
        <f aca="true" t="shared" si="7" ref="R78:R141">I78-E78</f>
        <v>-4494.1936</v>
      </c>
      <c r="S78" s="230">
        <v>900</v>
      </c>
    </row>
    <row r="79" spans="1:19" ht="12.75">
      <c r="A79" s="34" t="s">
        <v>158</v>
      </c>
      <c r="B79" s="35">
        <v>76.8</v>
      </c>
      <c r="C79" s="224">
        <v>8555.52</v>
      </c>
      <c r="D79" s="225">
        <v>1711.1040000000003</v>
      </c>
      <c r="E79" s="8">
        <v>4704.336</v>
      </c>
      <c r="F79" s="7">
        <v>2140.08</v>
      </c>
      <c r="G79" s="224">
        <v>1195.7292552312429</v>
      </c>
      <c r="H79" s="11">
        <v>2140.08</v>
      </c>
      <c r="I79" s="7">
        <v>1387.0656</v>
      </c>
      <c r="J79" s="226">
        <f t="shared" si="5"/>
        <v>4722.874855231243</v>
      </c>
      <c r="K79" s="227">
        <v>585.197568</v>
      </c>
      <c r="L79" s="228">
        <v>975.32928</v>
      </c>
      <c r="M79" s="228">
        <v>3580.48512</v>
      </c>
      <c r="N79" s="9">
        <v>0</v>
      </c>
      <c r="O79" s="9">
        <v>243.83232</v>
      </c>
      <c r="P79" s="7">
        <f t="shared" si="4"/>
        <v>5384.844288</v>
      </c>
      <c r="Q79" s="226">
        <f t="shared" si="6"/>
        <v>-661.9694327687575</v>
      </c>
      <c r="R79" s="229">
        <f t="shared" si="7"/>
        <v>-3317.2704000000003</v>
      </c>
      <c r="S79" s="230">
        <v>390</v>
      </c>
    </row>
    <row r="80" spans="1:19" ht="12.75">
      <c r="A80" s="34" t="s">
        <v>159</v>
      </c>
      <c r="B80" s="35">
        <v>73</v>
      </c>
      <c r="C80" s="224">
        <v>8132.2</v>
      </c>
      <c r="D80" s="225">
        <v>1626.44</v>
      </c>
      <c r="E80" s="8">
        <v>6505.76</v>
      </c>
      <c r="F80" s="7">
        <v>0</v>
      </c>
      <c r="G80" s="224">
        <v>1136.5655681234468</v>
      </c>
      <c r="H80" s="11">
        <v>0</v>
      </c>
      <c r="I80" s="7">
        <v>2177.64</v>
      </c>
      <c r="J80" s="226">
        <f t="shared" si="5"/>
        <v>3314.205568123447</v>
      </c>
      <c r="K80" s="227">
        <v>556.2424800000001</v>
      </c>
      <c r="L80" s="228">
        <v>927.0708000000001</v>
      </c>
      <c r="M80" s="228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226">
        <f t="shared" si="6"/>
        <v>-1804.2011118765531</v>
      </c>
      <c r="R80" s="229">
        <f t="shared" si="7"/>
        <v>-4328.120000000001</v>
      </c>
      <c r="S80" s="230">
        <v>876</v>
      </c>
    </row>
    <row r="81" spans="1:19" ht="12.75">
      <c r="A81" s="34" t="s">
        <v>160</v>
      </c>
      <c r="B81" s="35">
        <v>70.6</v>
      </c>
      <c r="C81" s="224">
        <v>7864.84</v>
      </c>
      <c r="D81" s="225">
        <v>1572.9679999999998</v>
      </c>
      <c r="E81" s="8">
        <v>6291.871999999999</v>
      </c>
      <c r="F81" s="7">
        <v>0</v>
      </c>
      <c r="G81" s="224">
        <v>1099.1990288974705</v>
      </c>
      <c r="H81" s="11">
        <v>0</v>
      </c>
      <c r="I81" s="7">
        <v>4793.148</v>
      </c>
      <c r="J81" s="226">
        <f t="shared" si="5"/>
        <v>5892.34702889747</v>
      </c>
      <c r="K81" s="227">
        <v>537.955056</v>
      </c>
      <c r="L81" s="228">
        <v>896.5917599999999</v>
      </c>
      <c r="M81" s="228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226">
        <f t="shared" si="6"/>
        <v>-0.0032671025292074773</v>
      </c>
      <c r="R81" s="229">
        <f t="shared" si="7"/>
        <v>-1498.7239999999993</v>
      </c>
      <c r="S81" s="230">
        <v>1462</v>
      </c>
    </row>
    <row r="82" spans="1:19" ht="12.75">
      <c r="A82" s="34" t="s">
        <v>161</v>
      </c>
      <c r="B82" s="35">
        <v>69.2</v>
      </c>
      <c r="C82" s="224">
        <v>7708.88</v>
      </c>
      <c r="D82" s="225">
        <v>1541.7760000000003</v>
      </c>
      <c r="E82" s="8">
        <v>5035.504000000001</v>
      </c>
      <c r="F82" s="7">
        <v>1131.6</v>
      </c>
      <c r="G82" s="224">
        <v>1077.4018810156513</v>
      </c>
      <c r="H82" s="11">
        <v>1131.6</v>
      </c>
      <c r="I82" s="7">
        <v>1570.5504</v>
      </c>
      <c r="J82" s="226">
        <f t="shared" si="5"/>
        <v>3779.5522810156513</v>
      </c>
      <c r="K82" s="227">
        <v>527.2873920000001</v>
      </c>
      <c r="L82" s="228">
        <v>878.8123200000001</v>
      </c>
      <c r="M82" s="228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226">
        <f t="shared" si="6"/>
        <v>-1072.4167909843495</v>
      </c>
      <c r="R82" s="229">
        <f t="shared" si="7"/>
        <v>-3464.9536000000007</v>
      </c>
      <c r="S82" s="230">
        <v>830</v>
      </c>
    </row>
    <row r="83" spans="1:19" ht="12.75">
      <c r="A83" s="34" t="s">
        <v>162</v>
      </c>
      <c r="B83" s="35">
        <v>72.3</v>
      </c>
      <c r="C83" s="224">
        <v>8054.22</v>
      </c>
      <c r="D83" s="225">
        <v>1610.844</v>
      </c>
      <c r="E83" s="8">
        <v>4102.416</v>
      </c>
      <c r="F83" s="7">
        <v>2340.96</v>
      </c>
      <c r="G83" s="224">
        <v>1125.666994182537</v>
      </c>
      <c r="H83" s="11">
        <v>2340.96</v>
      </c>
      <c r="I83" s="7">
        <v>2279.43</v>
      </c>
      <c r="J83" s="226">
        <f t="shared" si="5"/>
        <v>5746.056994182537</v>
      </c>
      <c r="K83" s="227">
        <v>550.9086480000001</v>
      </c>
      <c r="L83" s="228">
        <v>918.1810800000001</v>
      </c>
      <c r="M83" s="228">
        <v>3370.69107</v>
      </c>
      <c r="N83" s="9">
        <v>676.73</v>
      </c>
      <c r="O83" s="9">
        <v>229.54527000000002</v>
      </c>
      <c r="P83" s="7">
        <f t="shared" si="4"/>
        <v>5746.056068</v>
      </c>
      <c r="Q83" s="226">
        <f t="shared" si="6"/>
        <v>0.0009261825371140731</v>
      </c>
      <c r="R83" s="229">
        <f t="shared" si="7"/>
        <v>-1822.9860000000003</v>
      </c>
      <c r="S83" s="230">
        <v>796.4</v>
      </c>
    </row>
    <row r="84" spans="1:19" ht="12.75">
      <c r="A84" s="34" t="s">
        <v>163</v>
      </c>
      <c r="B84" s="35">
        <v>71</v>
      </c>
      <c r="C84" s="224">
        <v>7909.4</v>
      </c>
      <c r="D84" s="225">
        <v>1581.88</v>
      </c>
      <c r="E84" s="8">
        <v>5186.2</v>
      </c>
      <c r="F84" s="7">
        <v>1141.32</v>
      </c>
      <c r="G84" s="224">
        <v>1105.4267854351333</v>
      </c>
      <c r="H84" s="11">
        <v>1141.32</v>
      </c>
      <c r="I84" s="7">
        <v>1592.9064</v>
      </c>
      <c r="J84" s="226">
        <f t="shared" si="5"/>
        <v>3839.6531854351333</v>
      </c>
      <c r="K84" s="227">
        <v>541.00296</v>
      </c>
      <c r="L84" s="228">
        <v>901.6716</v>
      </c>
      <c r="M84" s="228">
        <v>3310.0838999999996</v>
      </c>
      <c r="N84" s="9">
        <v>0</v>
      </c>
      <c r="O84" s="9">
        <v>225.4179</v>
      </c>
      <c r="P84" s="7">
        <f t="shared" si="4"/>
        <v>4978.1763599999995</v>
      </c>
      <c r="Q84" s="226">
        <f t="shared" si="6"/>
        <v>-1138.5231745648662</v>
      </c>
      <c r="R84" s="229">
        <f t="shared" si="7"/>
        <v>-3593.2936</v>
      </c>
      <c r="S84" s="230">
        <v>0</v>
      </c>
    </row>
    <row r="85" spans="1:19" ht="12.75">
      <c r="A85" s="34" t="s">
        <v>164</v>
      </c>
      <c r="B85" s="35">
        <v>362.5</v>
      </c>
      <c r="C85" s="224">
        <v>40382.5</v>
      </c>
      <c r="D85" s="225">
        <v>8076.5</v>
      </c>
      <c r="E85" s="8">
        <v>31150.21</v>
      </c>
      <c r="F85" s="7">
        <v>1155.79</v>
      </c>
      <c r="G85" s="224">
        <v>5643.904362256842</v>
      </c>
      <c r="H85" s="11">
        <v>1155.79</v>
      </c>
      <c r="I85" s="7">
        <v>15361.899</v>
      </c>
      <c r="J85" s="226">
        <f t="shared" si="5"/>
        <v>22161.59336225684</v>
      </c>
      <c r="K85" s="227">
        <v>2762.163</v>
      </c>
      <c r="L85" s="228">
        <v>4603.6050000000005</v>
      </c>
      <c r="M85" s="228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226">
        <f t="shared" si="6"/>
        <v>-3255.1521377431563</v>
      </c>
      <c r="R85" s="229">
        <f t="shared" si="7"/>
        <v>-15788.311</v>
      </c>
      <c r="S85" s="230">
        <v>2725</v>
      </c>
    </row>
    <row r="86" spans="1:19" s="154" customFormat="1" ht="12.75">
      <c r="A86" s="137" t="s">
        <v>165</v>
      </c>
      <c r="B86" s="300"/>
      <c r="C86" s="308"/>
      <c r="D86" s="309">
        <v>0</v>
      </c>
      <c r="E86" s="310">
        <v>0</v>
      </c>
      <c r="F86" s="311"/>
      <c r="G86" s="308">
        <v>0</v>
      </c>
      <c r="H86" s="312"/>
      <c r="I86" s="311"/>
      <c r="J86" s="317">
        <f t="shared" si="5"/>
        <v>0</v>
      </c>
      <c r="K86" s="314"/>
      <c r="L86" s="315"/>
      <c r="M86" s="315"/>
      <c r="N86" s="316"/>
      <c r="O86" s="316"/>
      <c r="P86" s="311"/>
      <c r="Q86" s="317"/>
      <c r="R86" s="318">
        <f t="shared" si="7"/>
        <v>0</v>
      </c>
      <c r="S86" s="319"/>
    </row>
    <row r="87" spans="1:19" ht="12.75">
      <c r="A87" s="34" t="s">
        <v>166</v>
      </c>
      <c r="B87" s="35">
        <v>127.5</v>
      </c>
      <c r="C87" s="224">
        <v>14203.5</v>
      </c>
      <c r="D87" s="225">
        <v>2840.7</v>
      </c>
      <c r="E87" s="8">
        <v>9653.11</v>
      </c>
      <c r="F87" s="7">
        <v>1709.69</v>
      </c>
      <c r="G87" s="224">
        <v>1985.0973963799927</v>
      </c>
      <c r="H87" s="11">
        <v>1709.69</v>
      </c>
      <c r="I87" s="7">
        <v>1480.2639000000001</v>
      </c>
      <c r="J87" s="226">
        <f t="shared" si="5"/>
        <v>5175.051296379993</v>
      </c>
      <c r="K87" s="227">
        <v>971.5194</v>
      </c>
      <c r="L87" s="228">
        <v>1619.199</v>
      </c>
      <c r="M87" s="228">
        <v>5944.16475</v>
      </c>
      <c r="N87" s="9">
        <v>0</v>
      </c>
      <c r="O87" s="9">
        <v>404.79975</v>
      </c>
      <c r="P87" s="7">
        <f>O87+N87+M87+L87+K87</f>
        <v>8939.6829</v>
      </c>
      <c r="Q87" s="226">
        <f>J87-P87</f>
        <v>-3764.631603620007</v>
      </c>
      <c r="R87" s="229">
        <f t="shared" si="7"/>
        <v>-8172.846100000001</v>
      </c>
      <c r="S87" s="230">
        <v>0</v>
      </c>
    </row>
    <row r="88" spans="1:19" ht="12.75">
      <c r="A88" s="34" t="s">
        <v>167</v>
      </c>
      <c r="B88" s="35">
        <v>129.4</v>
      </c>
      <c r="C88" s="224">
        <v>14415.16</v>
      </c>
      <c r="D88" s="225">
        <v>2883.032</v>
      </c>
      <c r="E88" s="8">
        <v>8721.008000000002</v>
      </c>
      <c r="F88" s="7">
        <v>2811.12</v>
      </c>
      <c r="G88" s="224">
        <v>2014.6792399338908</v>
      </c>
      <c r="H88" s="11">
        <v>2811.12</v>
      </c>
      <c r="I88" s="7">
        <v>2020.0716000000004</v>
      </c>
      <c r="J88" s="226">
        <f t="shared" si="5"/>
        <v>6845.870839933891</v>
      </c>
      <c r="K88" s="227">
        <v>985.996944</v>
      </c>
      <c r="L88" s="228">
        <v>1643.32824</v>
      </c>
      <c r="M88" s="228">
        <v>6032.74446</v>
      </c>
      <c r="N88" s="9">
        <v>0</v>
      </c>
      <c r="O88" s="9">
        <v>410.83206</v>
      </c>
      <c r="P88" s="7">
        <f>O88+N88+M88+L88+K88</f>
        <v>9072.901704</v>
      </c>
      <c r="Q88" s="226">
        <f>J88-P88</f>
        <v>-2227.0308640661087</v>
      </c>
      <c r="R88" s="229">
        <f t="shared" si="7"/>
        <v>-6700.936400000001</v>
      </c>
      <c r="S88" s="230">
        <v>0</v>
      </c>
    </row>
    <row r="89" spans="1:19" s="154" customFormat="1" ht="12.75">
      <c r="A89" s="137" t="s">
        <v>168</v>
      </c>
      <c r="B89" s="300"/>
      <c r="C89" s="308"/>
      <c r="D89" s="309">
        <v>0</v>
      </c>
      <c r="E89" s="310">
        <v>0</v>
      </c>
      <c r="F89" s="311"/>
      <c r="G89" s="308">
        <v>0</v>
      </c>
      <c r="H89" s="312"/>
      <c r="I89" s="311"/>
      <c r="J89" s="317">
        <f t="shared" si="5"/>
        <v>0</v>
      </c>
      <c r="K89" s="314"/>
      <c r="L89" s="315"/>
      <c r="M89" s="315"/>
      <c r="N89" s="316"/>
      <c r="O89" s="316"/>
      <c r="P89" s="311"/>
      <c r="Q89" s="317"/>
      <c r="R89" s="318">
        <f t="shared" si="7"/>
        <v>0</v>
      </c>
      <c r="S89" s="319"/>
    </row>
    <row r="90" spans="1:19" ht="12.75">
      <c r="A90" s="34" t="s">
        <v>169</v>
      </c>
      <c r="B90" s="35">
        <v>173.3</v>
      </c>
      <c r="C90" s="224">
        <v>19305.62</v>
      </c>
      <c r="D90" s="225">
        <v>3861.1240000000007</v>
      </c>
      <c r="E90" s="8">
        <v>14030.776000000003</v>
      </c>
      <c r="F90" s="7">
        <v>1413.72</v>
      </c>
      <c r="G90" s="224">
        <v>2698.175519942375</v>
      </c>
      <c r="H90" s="11">
        <v>1413.72</v>
      </c>
      <c r="I90" s="7">
        <v>644.9039999999999</v>
      </c>
      <c r="J90" s="226">
        <f t="shared" si="5"/>
        <v>4756.799519942375</v>
      </c>
      <c r="K90" s="227">
        <v>1320.5044080000002</v>
      </c>
      <c r="L90" s="228">
        <v>2200.8406800000002</v>
      </c>
      <c r="M90" s="228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226">
        <f aca="true" t="shared" si="9" ref="Q90:Q95">J90-P90</f>
        <v>-7394.157708057628</v>
      </c>
      <c r="R90" s="229">
        <f t="shared" si="7"/>
        <v>-13385.872000000003</v>
      </c>
      <c r="S90" s="230">
        <v>0</v>
      </c>
    </row>
    <row r="91" spans="1:19" ht="12.75">
      <c r="A91" s="34" t="s">
        <v>170</v>
      </c>
      <c r="B91" s="35">
        <v>179.9</v>
      </c>
      <c r="C91" s="224">
        <v>20040.86</v>
      </c>
      <c r="D91" s="225">
        <v>4008.1720000000005</v>
      </c>
      <c r="E91" s="8">
        <v>16032.688</v>
      </c>
      <c r="F91" s="7">
        <v>0</v>
      </c>
      <c r="G91" s="224">
        <v>2800.93350281381</v>
      </c>
      <c r="H91" s="11">
        <v>0</v>
      </c>
      <c r="I91" s="7">
        <v>624.9780000000001</v>
      </c>
      <c r="J91" s="226">
        <f t="shared" si="5"/>
        <v>3425.91150281381</v>
      </c>
      <c r="K91" s="227">
        <v>1370.794824</v>
      </c>
      <c r="L91" s="228">
        <v>2284.6580400000003</v>
      </c>
      <c r="M91" s="228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226">
        <f t="shared" si="9"/>
        <v>-9187.80578118619</v>
      </c>
      <c r="R91" s="229">
        <f t="shared" si="7"/>
        <v>-15407.71</v>
      </c>
      <c r="S91" s="230">
        <v>0</v>
      </c>
    </row>
    <row r="92" spans="1:19" ht="12.75">
      <c r="A92" s="34" t="s">
        <v>171</v>
      </c>
      <c r="B92" s="35">
        <v>485.9</v>
      </c>
      <c r="C92" s="224">
        <v>54129.26</v>
      </c>
      <c r="D92" s="225">
        <v>10825.852000000003</v>
      </c>
      <c r="E92" s="8">
        <v>40044.80800000001</v>
      </c>
      <c r="F92" s="7">
        <v>3258.6</v>
      </c>
      <c r="G92" s="224">
        <v>7565.167254125794</v>
      </c>
      <c r="H92" s="11">
        <v>3258.6</v>
      </c>
      <c r="I92" s="7">
        <v>2389.23</v>
      </c>
      <c r="J92" s="226">
        <f t="shared" si="5"/>
        <v>13212.997254125794</v>
      </c>
      <c r="K92" s="227">
        <v>3702.4413840000007</v>
      </c>
      <c r="L92" s="228">
        <v>6170.735640000002</v>
      </c>
      <c r="M92" s="228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226">
        <f>J92-P92</f>
        <v>-31916.958989874205</v>
      </c>
      <c r="R92" s="229">
        <f t="shared" si="7"/>
        <v>-37655.57800000001</v>
      </c>
      <c r="S92" s="230">
        <v>0</v>
      </c>
    </row>
    <row r="93" spans="1:19" ht="12.75">
      <c r="A93" s="34" t="s">
        <v>172</v>
      </c>
      <c r="B93" s="35">
        <v>497.9</v>
      </c>
      <c r="C93" s="224">
        <v>55466.06</v>
      </c>
      <c r="D93" s="225">
        <v>11093.212</v>
      </c>
      <c r="E93" s="8">
        <v>41436.808</v>
      </c>
      <c r="F93" s="7">
        <v>2936.04</v>
      </c>
      <c r="G93" s="224">
        <v>7751.999950255674</v>
      </c>
      <c r="H93" s="11">
        <v>2936.04</v>
      </c>
      <c r="I93" s="7">
        <v>2683.854</v>
      </c>
      <c r="J93" s="226">
        <f t="shared" si="5"/>
        <v>13371.893950255673</v>
      </c>
      <c r="K93" s="227">
        <v>3793.878504</v>
      </c>
      <c r="L93" s="228">
        <v>6323.13084</v>
      </c>
      <c r="M93" s="228">
        <v>23212.54611</v>
      </c>
      <c r="N93" s="9">
        <v>18818</v>
      </c>
      <c r="O93" s="9">
        <v>1580.78271</v>
      </c>
      <c r="P93" s="7">
        <f t="shared" si="8"/>
        <v>53728.33816399999</v>
      </c>
      <c r="Q93" s="226">
        <f t="shared" si="9"/>
        <v>-40356.44421374432</v>
      </c>
      <c r="R93" s="229">
        <f t="shared" si="7"/>
        <v>-38752.954</v>
      </c>
      <c r="S93" s="230">
        <v>0</v>
      </c>
    </row>
    <row r="94" spans="1:19" ht="12.75">
      <c r="A94" s="34" t="s">
        <v>173</v>
      </c>
      <c r="B94" s="35">
        <v>369.9</v>
      </c>
      <c r="C94" s="224">
        <v>41206.86</v>
      </c>
      <c r="D94" s="225">
        <v>8241.372000000001</v>
      </c>
      <c r="E94" s="8">
        <v>26203.727999999996</v>
      </c>
      <c r="F94" s="7">
        <v>6761.76</v>
      </c>
      <c r="G94" s="224">
        <v>5759.117858203604</v>
      </c>
      <c r="H94" s="11">
        <v>6761.76</v>
      </c>
      <c r="I94" s="7">
        <v>13467.33</v>
      </c>
      <c r="J94" s="226">
        <f t="shared" si="5"/>
        <v>25988.207858203605</v>
      </c>
      <c r="K94" s="227">
        <v>2818.5492240000003</v>
      </c>
      <c r="L94" s="228">
        <v>4697.58204</v>
      </c>
      <c r="M94" s="228">
        <v>17245.07091</v>
      </c>
      <c r="N94" s="9">
        <v>13262</v>
      </c>
      <c r="O94" s="9">
        <v>1174.39551</v>
      </c>
      <c r="P94" s="7">
        <f t="shared" si="8"/>
        <v>39197.597684</v>
      </c>
      <c r="Q94" s="226">
        <f t="shared" si="9"/>
        <v>-13209.389825796396</v>
      </c>
      <c r="R94" s="229">
        <f t="shared" si="7"/>
        <v>-12736.397999999996</v>
      </c>
      <c r="S94" s="230">
        <v>0</v>
      </c>
    </row>
    <row r="95" spans="1:19" ht="13.5" thickBot="1">
      <c r="A95" s="143" t="s">
        <v>174</v>
      </c>
      <c r="B95" s="88">
        <v>711</v>
      </c>
      <c r="C95" s="237">
        <v>79205.4</v>
      </c>
      <c r="D95" s="238">
        <v>15841.08</v>
      </c>
      <c r="E95" s="239">
        <v>46607.52</v>
      </c>
      <c r="F95" s="240">
        <v>16756.8</v>
      </c>
      <c r="G95" s="224">
        <v>11069.83724569549</v>
      </c>
      <c r="H95" s="241">
        <v>16756.8</v>
      </c>
      <c r="I95" s="240">
        <v>10459.26</v>
      </c>
      <c r="J95" s="226">
        <f t="shared" si="5"/>
        <v>38285.89724569549</v>
      </c>
      <c r="K95" s="242">
        <v>5417.649359999999</v>
      </c>
      <c r="L95" s="243">
        <v>9029.4156</v>
      </c>
      <c r="M95" s="243">
        <v>33147.459899999994</v>
      </c>
      <c r="N95" s="244">
        <v>2759</v>
      </c>
      <c r="O95" s="244">
        <v>2257.3539</v>
      </c>
      <c r="P95" s="240">
        <f t="shared" si="8"/>
        <v>52610.87875999999</v>
      </c>
      <c r="Q95" s="245">
        <f t="shared" si="9"/>
        <v>-14324.981514304505</v>
      </c>
      <c r="R95" s="246">
        <f t="shared" si="7"/>
        <v>-36148.259999999995</v>
      </c>
      <c r="S95" s="247">
        <v>6341</v>
      </c>
    </row>
    <row r="96" spans="1:19" ht="13.5" thickBot="1">
      <c r="A96" s="96" t="s">
        <v>262</v>
      </c>
      <c r="B96" s="97">
        <f aca="true" t="shared" si="10" ref="B96:Q96">SUM(B13:B95)</f>
        <v>74108.14000000004</v>
      </c>
      <c r="C96" s="248">
        <f t="shared" si="10"/>
        <v>8255646.795999998</v>
      </c>
      <c r="D96" s="249">
        <f t="shared" si="10"/>
        <v>1651129.3591999996</v>
      </c>
      <c r="E96" s="250">
        <f t="shared" si="10"/>
        <v>4657860.506800001</v>
      </c>
      <c r="F96" s="251">
        <f t="shared" si="10"/>
        <v>1946656.9300000009</v>
      </c>
      <c r="G96" s="252">
        <f t="shared" si="10"/>
        <v>1153818.6334475612</v>
      </c>
      <c r="H96" s="253">
        <f t="shared" si="10"/>
        <v>1946656.9300000009</v>
      </c>
      <c r="I96" s="251">
        <f t="shared" si="10"/>
        <v>3495324.362400002</v>
      </c>
      <c r="J96" s="254">
        <f t="shared" si="10"/>
        <v>6595799.925847562</v>
      </c>
      <c r="K96" s="249">
        <f t="shared" si="10"/>
        <v>564686.2408464</v>
      </c>
      <c r="L96" s="255">
        <f t="shared" si="10"/>
        <v>941143.734744</v>
      </c>
      <c r="M96" s="255">
        <f t="shared" si="10"/>
        <v>3454988.184126001</v>
      </c>
      <c r="N96" s="255">
        <f t="shared" si="10"/>
        <v>703604.3167785475</v>
      </c>
      <c r="O96" s="255">
        <f t="shared" si="10"/>
        <v>235285.933686</v>
      </c>
      <c r="P96" s="251">
        <f t="shared" si="10"/>
        <v>5899708.410180947</v>
      </c>
      <c r="Q96" s="253">
        <f t="shared" si="10"/>
        <v>696091.5156666131</v>
      </c>
      <c r="R96" s="25">
        <f t="shared" si="7"/>
        <v>-1162536.1443999987</v>
      </c>
      <c r="S96" s="256">
        <f>SUM(S13:S95)</f>
        <v>823190.4999999999</v>
      </c>
    </row>
    <row r="97" spans="1:19" s="155" customFormat="1" ht="12.75">
      <c r="A97" s="142" t="s">
        <v>8</v>
      </c>
      <c r="B97" s="47"/>
      <c r="C97" s="10"/>
      <c r="D97" s="67"/>
      <c r="E97" s="3"/>
      <c r="F97" s="2"/>
      <c r="G97" s="10"/>
      <c r="H97" s="4"/>
      <c r="I97" s="2"/>
      <c r="J97" s="12"/>
      <c r="K97" s="67"/>
      <c r="L97" s="1"/>
      <c r="M97" s="1"/>
      <c r="N97" s="1"/>
      <c r="O97" s="1"/>
      <c r="P97" s="2"/>
      <c r="Q97" s="12"/>
      <c r="R97" s="257"/>
      <c r="S97" s="258"/>
    </row>
    <row r="98" spans="1:19" s="156" customFormat="1" ht="12.75">
      <c r="A98" s="142" t="s">
        <v>88</v>
      </c>
      <c r="B98" s="28"/>
      <c r="C98" s="10"/>
      <c r="D98" s="67"/>
      <c r="E98" s="3"/>
      <c r="F98" s="2"/>
      <c r="G98" s="10"/>
      <c r="H98" s="4"/>
      <c r="I98" s="2"/>
      <c r="J98" s="13"/>
      <c r="K98" s="67"/>
      <c r="L98" s="1"/>
      <c r="M98" s="1"/>
      <c r="N98" s="1"/>
      <c r="O98" s="1"/>
      <c r="P98" s="5"/>
      <c r="Q98" s="12"/>
      <c r="R98" s="229"/>
      <c r="S98" s="6"/>
    </row>
    <row r="99" spans="1:19" s="156" customFormat="1" ht="12.75">
      <c r="A99" s="34" t="s">
        <v>19</v>
      </c>
      <c r="B99" s="35">
        <v>851.8</v>
      </c>
      <c r="C99" s="224">
        <f>B99*8.77*5+B99*9.65*7</f>
        <v>94890.51999999999</v>
      </c>
      <c r="D99" s="225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224">
        <v>13262.007546952767</v>
      </c>
      <c r="H99" s="11">
        <v>20138.4</v>
      </c>
      <c r="I99" s="7">
        <v>22206.819839999996</v>
      </c>
      <c r="J99" s="226">
        <f>SUM(G99:I99)</f>
        <v>55607.22738695276</v>
      </c>
      <c r="K99" s="227">
        <v>6490.511568</v>
      </c>
      <c r="L99" s="228">
        <v>10817.519279999999</v>
      </c>
      <c r="M99" s="228">
        <v>39711.68261999999</v>
      </c>
      <c r="N99" s="228">
        <v>0</v>
      </c>
      <c r="O99" s="9">
        <v>2704.3798199999997</v>
      </c>
      <c r="P99" s="7">
        <f aca="true" t="shared" si="12" ref="P99:P162">O99+N99+M99+L99+K99:K100</f>
        <v>59724.093288</v>
      </c>
      <c r="Q99" s="226">
        <f aca="true" t="shared" si="13" ref="Q99:Q162">J99-P99</f>
        <v>-4116.865901047233</v>
      </c>
      <c r="R99" s="229">
        <f t="shared" si="7"/>
        <v>-33567.19616</v>
      </c>
      <c r="S99" s="230">
        <v>14076.07</v>
      </c>
    </row>
    <row r="100" spans="1:19" s="156" customFormat="1" ht="12.75">
      <c r="A100" s="34" t="s">
        <v>20</v>
      </c>
      <c r="B100" s="35">
        <v>319.7</v>
      </c>
      <c r="C100" s="224">
        <f aca="true" t="shared" si="14" ref="C100:C163">B100*8.77*5+B100*9.65*7</f>
        <v>35614.58</v>
      </c>
      <c r="D100" s="225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224">
        <v>4977.534412726932</v>
      </c>
      <c r="H100" s="11">
        <v>16220.76</v>
      </c>
      <c r="I100" s="7">
        <v>5389.524959999999</v>
      </c>
      <c r="J100" s="226">
        <f aca="true" t="shared" si="16" ref="J100:J163">SUM(G100:I100)</f>
        <v>26587.81937272693</v>
      </c>
      <c r="K100" s="227">
        <v>2436.037272</v>
      </c>
      <c r="L100" s="228">
        <v>4060.0621200000005</v>
      </c>
      <c r="M100" s="228">
        <v>14904.70173</v>
      </c>
      <c r="N100" s="228">
        <v>4604</v>
      </c>
      <c r="O100" s="9">
        <v>1015.0155300000001</v>
      </c>
      <c r="P100" s="7">
        <f t="shared" si="12"/>
        <v>27019.816652</v>
      </c>
      <c r="Q100" s="226">
        <f t="shared" si="13"/>
        <v>-431.9972792730696</v>
      </c>
      <c r="R100" s="229">
        <f t="shared" si="7"/>
        <v>-6881.379040000002</v>
      </c>
      <c r="S100" s="230"/>
    </row>
    <row r="101" spans="1:19" s="156" customFormat="1" ht="12.75">
      <c r="A101" s="34" t="s">
        <v>21</v>
      </c>
      <c r="B101" s="35">
        <v>155.73</v>
      </c>
      <c r="C101" s="224">
        <f t="shared" si="14"/>
        <v>17348.322</v>
      </c>
      <c r="D101" s="225">
        <f t="shared" si="15"/>
        <v>3469.6644</v>
      </c>
      <c r="E101" s="8">
        <f t="shared" si="11"/>
        <v>13878.6576</v>
      </c>
      <c r="F101" s="7">
        <v>0</v>
      </c>
      <c r="G101" s="224">
        <v>2424.6213140255395</v>
      </c>
      <c r="H101" s="11">
        <v>0</v>
      </c>
      <c r="I101" s="7">
        <v>9373.700159999999</v>
      </c>
      <c r="J101" s="226">
        <f t="shared" si="16"/>
        <v>11798.321474025539</v>
      </c>
      <c r="K101" s="227">
        <v>1186.6252248</v>
      </c>
      <c r="L101" s="228">
        <v>1977.7087080000001</v>
      </c>
      <c r="M101" s="228">
        <v>7260.272757</v>
      </c>
      <c r="N101" s="228">
        <v>879.29</v>
      </c>
      <c r="O101" s="9">
        <v>494.42717700000003</v>
      </c>
      <c r="P101" s="7">
        <f t="shared" si="12"/>
        <v>11798.3238668</v>
      </c>
      <c r="Q101" s="226">
        <f t="shared" si="13"/>
        <v>-0.0023927744605316548</v>
      </c>
      <c r="R101" s="229">
        <f t="shared" si="7"/>
        <v>-4504.957440000002</v>
      </c>
      <c r="S101" s="230">
        <v>1000.14</v>
      </c>
    </row>
    <row r="102" spans="1:19" s="156" customFormat="1" ht="12.75">
      <c r="A102" s="34" t="s">
        <v>22</v>
      </c>
      <c r="B102" s="35">
        <v>226.22</v>
      </c>
      <c r="C102" s="224">
        <f t="shared" si="14"/>
        <v>25200.908</v>
      </c>
      <c r="D102" s="225">
        <f t="shared" si="15"/>
        <v>5040.1816</v>
      </c>
      <c r="E102" s="8">
        <f t="shared" si="11"/>
        <v>20160.7264</v>
      </c>
      <c r="F102" s="7">
        <v>0</v>
      </c>
      <c r="G102" s="224">
        <v>3522.1077098751525</v>
      </c>
      <c r="H102" s="11">
        <v>0</v>
      </c>
      <c r="I102" s="7">
        <v>7716.092736</v>
      </c>
      <c r="J102" s="226">
        <f t="shared" si="16"/>
        <v>11238.200445875153</v>
      </c>
      <c r="K102" s="227">
        <v>1723.7421072</v>
      </c>
      <c r="L102" s="228">
        <v>2872.903512</v>
      </c>
      <c r="M102" s="228">
        <v>10546.579998</v>
      </c>
      <c r="N102" s="228">
        <v>1879</v>
      </c>
      <c r="O102" s="9">
        <v>718.225878</v>
      </c>
      <c r="P102" s="7">
        <f t="shared" si="12"/>
        <v>17740.4514952</v>
      </c>
      <c r="Q102" s="226">
        <f t="shared" si="13"/>
        <v>-6502.2510493248465</v>
      </c>
      <c r="R102" s="229">
        <f t="shared" si="7"/>
        <v>-12444.633664</v>
      </c>
      <c r="S102" s="230">
        <v>3656</v>
      </c>
    </row>
    <row r="103" spans="1:19" s="156" customFormat="1" ht="12.75">
      <c r="A103" s="34" t="s">
        <v>23</v>
      </c>
      <c r="B103" s="35">
        <v>275.1</v>
      </c>
      <c r="C103" s="224">
        <f t="shared" si="14"/>
        <v>30646.14</v>
      </c>
      <c r="D103" s="225">
        <f t="shared" si="15"/>
        <v>6129.228</v>
      </c>
      <c r="E103" s="8">
        <f t="shared" si="11"/>
        <v>23036.352</v>
      </c>
      <c r="F103" s="7">
        <v>1480.56</v>
      </c>
      <c r="G103" s="224">
        <v>4283.139558777538</v>
      </c>
      <c r="H103" s="11">
        <v>1480.56</v>
      </c>
      <c r="I103" s="7">
        <v>20732.72</v>
      </c>
      <c r="J103" s="226">
        <f t="shared" si="16"/>
        <v>26496.41955877754</v>
      </c>
      <c r="K103" s="227">
        <v>2096.195976</v>
      </c>
      <c r="L103" s="228">
        <v>3493.65996</v>
      </c>
      <c r="M103" s="228">
        <v>12825.40959</v>
      </c>
      <c r="N103" s="228">
        <v>7207.74</v>
      </c>
      <c r="O103" s="9">
        <v>873.41499</v>
      </c>
      <c r="P103" s="7">
        <f t="shared" si="12"/>
        <v>26496.420516</v>
      </c>
      <c r="Q103" s="226">
        <f t="shared" si="13"/>
        <v>-0.0009572224589646794</v>
      </c>
      <c r="R103" s="229">
        <f t="shared" si="7"/>
        <v>-2303.631999999998</v>
      </c>
      <c r="S103" s="230">
        <v>3074</v>
      </c>
    </row>
    <row r="104" spans="1:19" s="156" customFormat="1" ht="12.75">
      <c r="A104" s="34" t="s">
        <v>24</v>
      </c>
      <c r="B104" s="35">
        <v>581.9</v>
      </c>
      <c r="C104" s="224">
        <f t="shared" si="14"/>
        <v>64823.66</v>
      </c>
      <c r="D104" s="225">
        <f t="shared" si="15"/>
        <v>12964.732000000002</v>
      </c>
      <c r="E104" s="8">
        <f t="shared" si="11"/>
        <v>47659.288</v>
      </c>
      <c r="F104" s="7">
        <v>4199.64</v>
      </c>
      <c r="G104" s="224">
        <v>9059.828823164848</v>
      </c>
      <c r="H104" s="11">
        <v>4199.64</v>
      </c>
      <c r="I104" s="7">
        <v>46050.08279999999</v>
      </c>
      <c r="J104" s="226">
        <f t="shared" si="16"/>
        <v>59309.551623164836</v>
      </c>
      <c r="K104" s="227">
        <v>4433.938344</v>
      </c>
      <c r="L104" s="228">
        <v>7389.89724</v>
      </c>
      <c r="M104" s="228">
        <v>27128.70171</v>
      </c>
      <c r="N104" s="228">
        <v>3206.19</v>
      </c>
      <c r="O104" s="9">
        <v>1847.47431</v>
      </c>
      <c r="P104" s="7">
        <f t="shared" si="12"/>
        <v>44006.201604</v>
      </c>
      <c r="Q104" s="226">
        <f t="shared" si="13"/>
        <v>15303.350019164835</v>
      </c>
      <c r="R104" s="229">
        <f t="shared" si="7"/>
        <v>-1609.2052000000112</v>
      </c>
      <c r="S104" s="230">
        <v>0</v>
      </c>
    </row>
    <row r="105" spans="1:19" ht="12.75">
      <c r="A105" s="34" t="s">
        <v>25</v>
      </c>
      <c r="B105" s="35">
        <v>90</v>
      </c>
      <c r="C105" s="224">
        <f t="shared" si="14"/>
        <v>10026</v>
      </c>
      <c r="D105" s="225">
        <f t="shared" si="15"/>
        <v>2005.2</v>
      </c>
      <c r="E105" s="8">
        <f t="shared" si="11"/>
        <v>6163.32</v>
      </c>
      <c r="F105" s="7">
        <v>1857.48</v>
      </c>
      <c r="G105" s="224">
        <v>1401.2452209741125</v>
      </c>
      <c r="H105" s="11">
        <v>1857.48</v>
      </c>
      <c r="I105" s="7">
        <v>5546.988</v>
      </c>
      <c r="J105" s="226">
        <f t="shared" si="16"/>
        <v>8805.713220974114</v>
      </c>
      <c r="K105" s="227">
        <v>685.7784</v>
      </c>
      <c r="L105" s="228">
        <v>1142.964</v>
      </c>
      <c r="M105" s="228">
        <v>4195.880999999999</v>
      </c>
      <c r="N105" s="228">
        <v>2495.35</v>
      </c>
      <c r="O105" s="9">
        <v>285.741</v>
      </c>
      <c r="P105" s="7">
        <f t="shared" si="12"/>
        <v>8805.714399999999</v>
      </c>
      <c r="Q105" s="226">
        <f t="shared" si="13"/>
        <v>-0.0011790258849941893</v>
      </c>
      <c r="R105" s="229">
        <f t="shared" si="7"/>
        <v>-616.3319999999994</v>
      </c>
      <c r="S105" s="230">
        <v>0</v>
      </c>
    </row>
    <row r="106" spans="1:19" ht="12.75">
      <c r="A106" s="34" t="s">
        <v>26</v>
      </c>
      <c r="B106" s="35">
        <v>868.1</v>
      </c>
      <c r="C106" s="224">
        <f t="shared" si="14"/>
        <v>96706.34</v>
      </c>
      <c r="D106" s="225">
        <f t="shared" si="15"/>
        <v>19341.268</v>
      </c>
      <c r="E106" s="8">
        <f t="shared" si="11"/>
        <v>54377.752</v>
      </c>
      <c r="F106" s="7">
        <v>22987.32</v>
      </c>
      <c r="G106" s="224">
        <v>13515.788625862524</v>
      </c>
      <c r="H106" s="11">
        <v>22987.32</v>
      </c>
      <c r="I106" s="7">
        <v>21794.160480000002</v>
      </c>
      <c r="J106" s="226">
        <f t="shared" si="16"/>
        <v>58297.26910586252</v>
      </c>
      <c r="K106" s="227">
        <v>6614.713656</v>
      </c>
      <c r="L106" s="228">
        <v>11024.52276</v>
      </c>
      <c r="M106" s="228">
        <v>40471.60329</v>
      </c>
      <c r="N106" s="228">
        <v>3663</v>
      </c>
      <c r="O106" s="9">
        <v>2756.13069</v>
      </c>
      <c r="P106" s="7">
        <f t="shared" si="12"/>
        <v>64529.970396</v>
      </c>
      <c r="Q106" s="226">
        <f t="shared" si="13"/>
        <v>-6232.7012901374765</v>
      </c>
      <c r="R106" s="229">
        <f t="shared" si="7"/>
        <v>-32583.591519999998</v>
      </c>
      <c r="S106" s="230">
        <v>10887</v>
      </c>
    </row>
    <row r="107" spans="1:19" ht="12.75">
      <c r="A107" s="34" t="s">
        <v>27</v>
      </c>
      <c r="B107" s="35">
        <v>181</v>
      </c>
      <c r="C107" s="224">
        <f t="shared" si="14"/>
        <v>20163.4</v>
      </c>
      <c r="D107" s="225">
        <f t="shared" si="15"/>
        <v>4032.6800000000003</v>
      </c>
      <c r="E107" s="8">
        <f t="shared" si="11"/>
        <v>14771.480000000001</v>
      </c>
      <c r="F107" s="7">
        <v>1359.24</v>
      </c>
      <c r="G107" s="224">
        <v>2818.0598332923823</v>
      </c>
      <c r="H107" s="11">
        <v>1359.24</v>
      </c>
      <c r="I107" s="7">
        <v>13294.332000000002</v>
      </c>
      <c r="J107" s="226">
        <f t="shared" si="16"/>
        <v>17471.631833292384</v>
      </c>
      <c r="K107" s="227">
        <v>1379.17656</v>
      </c>
      <c r="L107" s="228">
        <v>2298.6276000000003</v>
      </c>
      <c r="M107" s="228">
        <v>8438.3829</v>
      </c>
      <c r="N107" s="228">
        <v>4780.79</v>
      </c>
      <c r="O107" s="9">
        <v>574.6569000000001</v>
      </c>
      <c r="P107" s="7">
        <f t="shared" si="12"/>
        <v>17471.63396</v>
      </c>
      <c r="Q107" s="226">
        <f t="shared" si="13"/>
        <v>-0.002126707615389023</v>
      </c>
      <c r="R107" s="229">
        <f t="shared" si="7"/>
        <v>-1477.1479999999992</v>
      </c>
      <c r="S107" s="230"/>
    </row>
    <row r="108" spans="1:19" ht="12.75">
      <c r="A108" s="34" t="s">
        <v>28</v>
      </c>
      <c r="B108" s="35">
        <v>105.9</v>
      </c>
      <c r="C108" s="224">
        <f t="shared" si="14"/>
        <v>11797.26</v>
      </c>
      <c r="D108" s="225">
        <f t="shared" si="15"/>
        <v>2359.452</v>
      </c>
      <c r="E108" s="8">
        <f t="shared" si="11"/>
        <v>9437.808</v>
      </c>
      <c r="F108" s="7">
        <v>0</v>
      </c>
      <c r="G108" s="224">
        <v>1648.7985433462059</v>
      </c>
      <c r="H108" s="11">
        <v>0</v>
      </c>
      <c r="I108" s="7">
        <v>7490.56</v>
      </c>
      <c r="J108" s="226">
        <f t="shared" si="16"/>
        <v>9139.358543346207</v>
      </c>
      <c r="K108" s="227">
        <v>806.932584</v>
      </c>
      <c r="L108" s="228">
        <v>1344.8876400000001</v>
      </c>
      <c r="M108" s="228">
        <v>4937.15331</v>
      </c>
      <c r="N108" s="228">
        <v>1714.16</v>
      </c>
      <c r="O108" s="9">
        <v>336.22191000000004</v>
      </c>
      <c r="P108" s="7">
        <f t="shared" si="12"/>
        <v>9139.355444</v>
      </c>
      <c r="Q108" s="226">
        <f t="shared" si="13"/>
        <v>0.003099346205999609</v>
      </c>
      <c r="R108" s="229">
        <f t="shared" si="7"/>
        <v>-1947.2480000000005</v>
      </c>
      <c r="S108" s="230">
        <v>497</v>
      </c>
    </row>
    <row r="109" spans="1:19" ht="12.75">
      <c r="A109" s="34" t="s">
        <v>29</v>
      </c>
      <c r="B109" s="35">
        <v>567.35</v>
      </c>
      <c r="C109" s="224">
        <f t="shared" si="14"/>
        <v>63202.79000000001</v>
      </c>
      <c r="D109" s="225">
        <f t="shared" si="15"/>
        <v>12640.558000000003</v>
      </c>
      <c r="E109" s="8">
        <f t="shared" si="11"/>
        <v>48439.432</v>
      </c>
      <c r="F109" s="7">
        <v>2122.8</v>
      </c>
      <c r="G109" s="224">
        <v>8833.294179107366</v>
      </c>
      <c r="H109" s="11">
        <v>2122.8</v>
      </c>
      <c r="I109" s="7">
        <v>38771.84</v>
      </c>
      <c r="J109" s="226">
        <f t="shared" si="16"/>
        <v>49727.93417910737</v>
      </c>
      <c r="K109" s="227">
        <v>4323.070836000001</v>
      </c>
      <c r="L109" s="228">
        <v>7205.118060000002</v>
      </c>
      <c r="M109" s="228">
        <v>26450.367615000003</v>
      </c>
      <c r="N109" s="228">
        <v>335</v>
      </c>
      <c r="O109" s="9">
        <v>1801.2795150000004</v>
      </c>
      <c r="P109" s="7">
        <f t="shared" si="12"/>
        <v>40114.836026000004</v>
      </c>
      <c r="Q109" s="226">
        <f t="shared" si="13"/>
        <v>9613.098153107363</v>
      </c>
      <c r="R109" s="229">
        <f t="shared" si="7"/>
        <v>-9667.592000000004</v>
      </c>
      <c r="S109" s="230">
        <v>3359.4</v>
      </c>
    </row>
    <row r="110" spans="1:19" ht="12.75">
      <c r="A110" s="34" t="s">
        <v>30</v>
      </c>
      <c r="B110" s="35">
        <v>142.8</v>
      </c>
      <c r="C110" s="224">
        <f t="shared" si="14"/>
        <v>15907.920000000002</v>
      </c>
      <c r="D110" s="225">
        <f t="shared" si="15"/>
        <v>3181.5840000000007</v>
      </c>
      <c r="E110" s="8">
        <f t="shared" si="11"/>
        <v>10209.096000000001</v>
      </c>
      <c r="F110" s="7">
        <v>2517.24</v>
      </c>
      <c r="G110" s="224">
        <v>2223.3090839455926</v>
      </c>
      <c r="H110" s="11">
        <v>2517.24</v>
      </c>
      <c r="I110" s="7">
        <v>7557.411840000001</v>
      </c>
      <c r="J110" s="226">
        <f t="shared" si="16"/>
        <v>12297.960923945593</v>
      </c>
      <c r="K110" s="227">
        <v>1088.101728</v>
      </c>
      <c r="L110" s="228">
        <v>1813.5028800000002</v>
      </c>
      <c r="M110" s="228">
        <v>6657.46452</v>
      </c>
      <c r="N110" s="228">
        <v>2285.52</v>
      </c>
      <c r="O110" s="9">
        <v>453.37572000000006</v>
      </c>
      <c r="P110" s="7">
        <f t="shared" si="12"/>
        <v>12297.964848</v>
      </c>
      <c r="Q110" s="226">
        <f t="shared" si="13"/>
        <v>-0.0039240544065251015</v>
      </c>
      <c r="R110" s="229">
        <f t="shared" si="7"/>
        <v>-2651.6841600000007</v>
      </c>
      <c r="S110" s="230">
        <v>922</v>
      </c>
    </row>
    <row r="111" spans="1:19" ht="12.75">
      <c r="A111" s="34" t="s">
        <v>31</v>
      </c>
      <c r="B111" s="35">
        <v>339</v>
      </c>
      <c r="C111" s="224">
        <f t="shared" si="14"/>
        <v>37764.6</v>
      </c>
      <c r="D111" s="225">
        <f t="shared" si="15"/>
        <v>7552.92</v>
      </c>
      <c r="E111" s="8">
        <f t="shared" si="11"/>
        <v>27431.28</v>
      </c>
      <c r="F111" s="7">
        <v>2780.4</v>
      </c>
      <c r="G111" s="224">
        <v>5278.023665669158</v>
      </c>
      <c r="H111" s="11">
        <v>2780.4</v>
      </c>
      <c r="I111" s="7">
        <v>19985.971199999996</v>
      </c>
      <c r="J111" s="226">
        <f t="shared" si="16"/>
        <v>28044.394865669154</v>
      </c>
      <c r="K111" s="227">
        <v>2583.09864</v>
      </c>
      <c r="L111" s="228">
        <v>4305.1644</v>
      </c>
      <c r="M111" s="228">
        <v>15804.485099999998</v>
      </c>
      <c r="N111" s="228">
        <v>4275.355625669159</v>
      </c>
      <c r="O111" s="9">
        <v>1076.2911</v>
      </c>
      <c r="P111" s="7">
        <f t="shared" si="12"/>
        <v>28044.39486566916</v>
      </c>
      <c r="Q111" s="226">
        <f t="shared" si="13"/>
        <v>0</v>
      </c>
      <c r="R111" s="229">
        <f t="shared" si="7"/>
        <v>-7445.3088000000025</v>
      </c>
      <c r="S111" s="230">
        <v>1229.2</v>
      </c>
    </row>
    <row r="112" spans="1:19" ht="12.75">
      <c r="A112" s="34" t="s">
        <v>32</v>
      </c>
      <c r="B112" s="35">
        <v>223.1</v>
      </c>
      <c r="C112" s="224">
        <f t="shared" si="14"/>
        <v>24853.339999999997</v>
      </c>
      <c r="D112" s="225">
        <f t="shared" si="15"/>
        <v>4970.668</v>
      </c>
      <c r="E112" s="8">
        <f t="shared" si="11"/>
        <v>15622.192</v>
      </c>
      <c r="F112" s="7">
        <v>4260.48</v>
      </c>
      <c r="G112" s="224">
        <v>3473.5312088813835</v>
      </c>
      <c r="H112" s="11">
        <v>4260.48</v>
      </c>
      <c r="I112" s="7">
        <v>11597.383679999997</v>
      </c>
      <c r="J112" s="226">
        <f t="shared" si="16"/>
        <v>19331.39488888138</v>
      </c>
      <c r="K112" s="227">
        <v>1699.9684559999998</v>
      </c>
      <c r="L112" s="228">
        <v>2833.2807599999996</v>
      </c>
      <c r="M112" s="228">
        <v>10401.122789999998</v>
      </c>
      <c r="N112" s="228">
        <v>3688.702692881381</v>
      </c>
      <c r="O112" s="9">
        <v>708.3201899999999</v>
      </c>
      <c r="P112" s="7">
        <f t="shared" si="12"/>
        <v>19331.39488888138</v>
      </c>
      <c r="Q112" s="226">
        <f t="shared" si="13"/>
        <v>0</v>
      </c>
      <c r="R112" s="229">
        <f t="shared" si="7"/>
        <v>-4024.808320000002</v>
      </c>
      <c r="S112" s="230">
        <v>572</v>
      </c>
    </row>
    <row r="113" spans="1:19" ht="12.75">
      <c r="A113" s="34" t="s">
        <v>33</v>
      </c>
      <c r="B113" s="35">
        <v>170.2</v>
      </c>
      <c r="C113" s="224">
        <f t="shared" si="14"/>
        <v>18960.28</v>
      </c>
      <c r="D113" s="225">
        <f t="shared" si="15"/>
        <v>3792.056</v>
      </c>
      <c r="E113" s="8">
        <f t="shared" si="11"/>
        <v>13587.463999999998</v>
      </c>
      <c r="F113" s="7">
        <v>1580.76</v>
      </c>
      <c r="G113" s="224">
        <v>2649.9104067754884</v>
      </c>
      <c r="H113" s="11">
        <v>1580.76</v>
      </c>
      <c r="I113" s="7">
        <v>12228.717599999998</v>
      </c>
      <c r="J113" s="226">
        <f t="shared" si="16"/>
        <v>16459.388006775487</v>
      </c>
      <c r="K113" s="227">
        <v>1296.8831519999999</v>
      </c>
      <c r="L113" s="228">
        <v>2161.47192</v>
      </c>
      <c r="M113" s="228">
        <v>7934.8771799999995</v>
      </c>
      <c r="N113" s="228">
        <v>4525.787774775488</v>
      </c>
      <c r="O113" s="9">
        <v>540.36798</v>
      </c>
      <c r="P113" s="7">
        <f t="shared" si="12"/>
        <v>16459.388006775487</v>
      </c>
      <c r="Q113" s="226">
        <f t="shared" si="13"/>
        <v>0</v>
      </c>
      <c r="R113" s="229">
        <f t="shared" si="7"/>
        <v>-1358.7464</v>
      </c>
      <c r="S113" s="230">
        <v>5033</v>
      </c>
    </row>
    <row r="114" spans="1:19" ht="12.75">
      <c r="A114" s="34" t="s">
        <v>34</v>
      </c>
      <c r="B114" s="35">
        <v>170</v>
      </c>
      <c r="C114" s="224">
        <f t="shared" si="14"/>
        <v>18938</v>
      </c>
      <c r="D114" s="225">
        <f t="shared" si="15"/>
        <v>3787.6000000000004</v>
      </c>
      <c r="E114" s="8">
        <f t="shared" si="11"/>
        <v>13529.8</v>
      </c>
      <c r="F114" s="7">
        <v>1620.6</v>
      </c>
      <c r="G114" s="224">
        <v>2646.7965285066575</v>
      </c>
      <c r="H114" s="11">
        <v>1620.6</v>
      </c>
      <c r="I114" s="7">
        <v>12176.82</v>
      </c>
      <c r="J114" s="226">
        <f t="shared" si="16"/>
        <v>16444.21652850666</v>
      </c>
      <c r="K114" s="227">
        <v>1295.3592</v>
      </c>
      <c r="L114" s="228">
        <v>2158.9320000000002</v>
      </c>
      <c r="M114" s="228">
        <v>7925.553</v>
      </c>
      <c r="N114" s="228">
        <v>17150</v>
      </c>
      <c r="O114" s="9">
        <v>539.7330000000001</v>
      </c>
      <c r="P114" s="7">
        <f t="shared" si="12"/>
        <v>29069.5772</v>
      </c>
      <c r="Q114" s="226">
        <f t="shared" si="13"/>
        <v>-12625.360671493341</v>
      </c>
      <c r="R114" s="229">
        <f t="shared" si="7"/>
        <v>-1352.9799999999996</v>
      </c>
      <c r="S114" s="230">
        <v>5129.63</v>
      </c>
    </row>
    <row r="115" spans="1:19" ht="12.75">
      <c r="A115" s="34" t="s">
        <v>35</v>
      </c>
      <c r="B115" s="35">
        <v>171.6</v>
      </c>
      <c r="C115" s="224">
        <f t="shared" si="14"/>
        <v>19116.239999999998</v>
      </c>
      <c r="D115" s="225">
        <f t="shared" si="15"/>
        <v>3823.2479999999996</v>
      </c>
      <c r="E115" s="8">
        <f t="shared" si="11"/>
        <v>12378.192</v>
      </c>
      <c r="F115" s="7">
        <v>2914.8</v>
      </c>
      <c r="G115" s="224">
        <v>2671.707554657308</v>
      </c>
      <c r="H115" s="11">
        <v>2914.8</v>
      </c>
      <c r="I115" s="7">
        <v>10153.079519999998</v>
      </c>
      <c r="J115" s="226">
        <f t="shared" si="16"/>
        <v>15739.587074657305</v>
      </c>
      <c r="K115" s="227">
        <v>1307.550816</v>
      </c>
      <c r="L115" s="228">
        <v>2179.2513599999997</v>
      </c>
      <c r="M115" s="228">
        <v>8000.146439999999</v>
      </c>
      <c r="N115" s="228">
        <v>3707.8256186573053</v>
      </c>
      <c r="O115" s="9">
        <v>544.8128399999999</v>
      </c>
      <c r="P115" s="7">
        <f t="shared" si="12"/>
        <v>15739.587074657305</v>
      </c>
      <c r="Q115" s="226">
        <f t="shared" si="13"/>
        <v>0</v>
      </c>
      <c r="R115" s="229">
        <f t="shared" si="7"/>
        <v>-2225.1124800000016</v>
      </c>
      <c r="S115" s="230">
        <v>3820</v>
      </c>
    </row>
    <row r="116" spans="1:19" ht="12.75">
      <c r="A116" s="34" t="s">
        <v>36</v>
      </c>
      <c r="B116" s="35">
        <v>117.2</v>
      </c>
      <c r="C116" s="224">
        <f t="shared" si="14"/>
        <v>13056.080000000002</v>
      </c>
      <c r="D116" s="225">
        <f t="shared" si="15"/>
        <v>2611.2160000000003</v>
      </c>
      <c r="E116" s="8">
        <f t="shared" si="11"/>
        <v>10444.864000000001</v>
      </c>
      <c r="F116" s="7">
        <v>0</v>
      </c>
      <c r="G116" s="224">
        <v>1824.7326655351778</v>
      </c>
      <c r="H116" s="11">
        <v>0</v>
      </c>
      <c r="I116" s="7">
        <v>8347.827839999998</v>
      </c>
      <c r="J116" s="226">
        <f t="shared" si="16"/>
        <v>10172.560505535175</v>
      </c>
      <c r="K116" s="227">
        <v>893.0358720000002</v>
      </c>
      <c r="L116" s="228">
        <v>1488.3931200000002</v>
      </c>
      <c r="M116" s="228">
        <v>5463.969480000001</v>
      </c>
      <c r="N116" s="228">
        <v>1955.0637535351743</v>
      </c>
      <c r="O116" s="9">
        <v>372.09828000000005</v>
      </c>
      <c r="P116" s="7">
        <f t="shared" si="12"/>
        <v>10172.560505535175</v>
      </c>
      <c r="Q116" s="226">
        <f t="shared" si="13"/>
        <v>0</v>
      </c>
      <c r="R116" s="229">
        <f t="shared" si="7"/>
        <v>-2097.0361600000033</v>
      </c>
      <c r="S116" s="230">
        <v>117</v>
      </c>
    </row>
    <row r="117" spans="1:19" ht="12.75">
      <c r="A117" s="34" t="s">
        <v>37</v>
      </c>
      <c r="B117" s="35">
        <v>170.8</v>
      </c>
      <c r="C117" s="224">
        <f t="shared" si="14"/>
        <v>19027.120000000003</v>
      </c>
      <c r="D117" s="225">
        <f t="shared" si="15"/>
        <v>3805.424000000001</v>
      </c>
      <c r="E117" s="8">
        <f t="shared" si="11"/>
        <v>12378.536000000002</v>
      </c>
      <c r="F117" s="7">
        <v>2843.16</v>
      </c>
      <c r="G117" s="224">
        <v>2659.252041581983</v>
      </c>
      <c r="H117" s="11">
        <v>2843.16</v>
      </c>
      <c r="I117" s="7">
        <v>10146.96216</v>
      </c>
      <c r="J117" s="226">
        <f t="shared" si="16"/>
        <v>15649.374201581983</v>
      </c>
      <c r="K117" s="227">
        <v>1301.4550080000001</v>
      </c>
      <c r="L117" s="228">
        <v>2169.0916800000005</v>
      </c>
      <c r="M117" s="228">
        <v>7962.849720000001</v>
      </c>
      <c r="N117" s="228">
        <v>3673.704873581979</v>
      </c>
      <c r="O117" s="9">
        <v>542.2729200000001</v>
      </c>
      <c r="P117" s="7">
        <f t="shared" si="12"/>
        <v>15649.37420158198</v>
      </c>
      <c r="Q117" s="226">
        <f t="shared" si="13"/>
        <v>0</v>
      </c>
      <c r="R117" s="229">
        <f t="shared" si="7"/>
        <v>-2231.5738400000027</v>
      </c>
      <c r="S117" s="230">
        <v>2823</v>
      </c>
    </row>
    <row r="118" spans="1:19" ht="12.75">
      <c r="A118" s="34" t="s">
        <v>38</v>
      </c>
      <c r="B118" s="35">
        <v>126.5</v>
      </c>
      <c r="C118" s="224">
        <f t="shared" si="14"/>
        <v>14092.1</v>
      </c>
      <c r="D118" s="225">
        <f t="shared" si="15"/>
        <v>2818.42</v>
      </c>
      <c r="E118" s="8">
        <f t="shared" si="11"/>
        <v>8531.68</v>
      </c>
      <c r="F118" s="7">
        <v>2742</v>
      </c>
      <c r="G118" s="224">
        <v>1969.528005035836</v>
      </c>
      <c r="H118" s="11">
        <v>2742</v>
      </c>
      <c r="I118" s="7">
        <v>7063.420799999999</v>
      </c>
      <c r="J118" s="226">
        <f t="shared" si="16"/>
        <v>11774.948805035834</v>
      </c>
      <c r="K118" s="227">
        <v>963.8996400000001</v>
      </c>
      <c r="L118" s="228">
        <v>1606.4994000000002</v>
      </c>
      <c r="M118" s="228">
        <v>5897.54385</v>
      </c>
      <c r="N118" s="228">
        <v>2905.3810650358337</v>
      </c>
      <c r="O118" s="9">
        <v>401.62485000000004</v>
      </c>
      <c r="P118" s="7">
        <f t="shared" si="12"/>
        <v>11774.948805035834</v>
      </c>
      <c r="Q118" s="226">
        <f t="shared" si="13"/>
        <v>0</v>
      </c>
      <c r="R118" s="229">
        <f t="shared" si="7"/>
        <v>-1468.2592000000013</v>
      </c>
      <c r="S118" s="230">
        <v>2644</v>
      </c>
    </row>
    <row r="119" spans="1:19" ht="12.75">
      <c r="A119" s="34" t="s">
        <v>39</v>
      </c>
      <c r="B119" s="35">
        <v>138</v>
      </c>
      <c r="C119" s="224">
        <f t="shared" si="14"/>
        <v>15373.2</v>
      </c>
      <c r="D119" s="225">
        <f t="shared" si="15"/>
        <v>3074.6400000000003</v>
      </c>
      <c r="E119" s="8">
        <f t="shared" si="11"/>
        <v>12298.560000000001</v>
      </c>
      <c r="F119" s="7">
        <v>0</v>
      </c>
      <c r="G119" s="224">
        <v>2148.5760054936395</v>
      </c>
      <c r="H119" s="11">
        <v>0</v>
      </c>
      <c r="I119" s="7">
        <v>9690.911999999998</v>
      </c>
      <c r="J119" s="226">
        <f t="shared" si="16"/>
        <v>11839.488005493638</v>
      </c>
      <c r="K119" s="227">
        <v>1051.5268800000001</v>
      </c>
      <c r="L119" s="228">
        <v>1752.5448000000001</v>
      </c>
      <c r="M119" s="228">
        <v>6433.6842</v>
      </c>
      <c r="N119" s="228">
        <v>2163.595925493639</v>
      </c>
      <c r="O119" s="9">
        <v>438.13620000000003</v>
      </c>
      <c r="P119" s="7">
        <f t="shared" si="12"/>
        <v>11839.488005493638</v>
      </c>
      <c r="Q119" s="226">
        <f t="shared" si="13"/>
        <v>0</v>
      </c>
      <c r="R119" s="229">
        <f t="shared" si="7"/>
        <v>-2607.648000000003</v>
      </c>
      <c r="S119" s="230">
        <v>0</v>
      </c>
    </row>
    <row r="120" spans="1:19" ht="12.75">
      <c r="A120" s="34" t="s">
        <v>40</v>
      </c>
      <c r="B120" s="35">
        <v>248.4</v>
      </c>
      <c r="C120" s="224">
        <f t="shared" si="14"/>
        <v>27671.76</v>
      </c>
      <c r="D120" s="225">
        <f t="shared" si="15"/>
        <v>5534.352</v>
      </c>
      <c r="E120" s="8">
        <f t="shared" si="11"/>
        <v>18362.928</v>
      </c>
      <c r="F120" s="7">
        <v>3774.48</v>
      </c>
      <c r="G120" s="224">
        <v>3867.4368098885507</v>
      </c>
      <c r="H120" s="11">
        <v>3774.48</v>
      </c>
      <c r="I120" s="7">
        <v>13532.805119999999</v>
      </c>
      <c r="J120" s="226">
        <f t="shared" si="16"/>
        <v>21174.72192988855</v>
      </c>
      <c r="K120" s="227">
        <v>1892.748384</v>
      </c>
      <c r="L120" s="228">
        <v>3154.58064</v>
      </c>
      <c r="M120" s="228">
        <v>11580.631559999998</v>
      </c>
      <c r="N120" s="228">
        <v>1422</v>
      </c>
      <c r="O120" s="9">
        <v>788.64516</v>
      </c>
      <c r="P120" s="7">
        <f t="shared" si="12"/>
        <v>18838.605743999997</v>
      </c>
      <c r="Q120" s="226">
        <f t="shared" si="13"/>
        <v>2336.1161858885534</v>
      </c>
      <c r="R120" s="229">
        <f t="shared" si="7"/>
        <v>-4830.122880000001</v>
      </c>
      <c r="S120" s="230">
        <v>1666</v>
      </c>
    </row>
    <row r="121" spans="1:19" ht="12.75">
      <c r="A121" s="34" t="s">
        <v>41</v>
      </c>
      <c r="B121" s="35">
        <v>641.7</v>
      </c>
      <c r="C121" s="224">
        <f t="shared" si="14"/>
        <v>71485.38</v>
      </c>
      <c r="D121" s="225">
        <f t="shared" si="15"/>
        <v>14297.076000000001</v>
      </c>
      <c r="E121" s="8">
        <f t="shared" si="11"/>
        <v>51813.704000000005</v>
      </c>
      <c r="F121" s="7">
        <v>5374.6</v>
      </c>
      <c r="G121" s="224">
        <v>9990.878425545423</v>
      </c>
      <c r="H121" s="11">
        <v>5374.6</v>
      </c>
      <c r="I121" s="7">
        <v>28910.364559999998</v>
      </c>
      <c r="J121" s="226">
        <f t="shared" si="16"/>
        <v>44275.84298554542</v>
      </c>
      <c r="K121" s="227">
        <v>4889.599992</v>
      </c>
      <c r="L121" s="228">
        <v>8149.333320000001</v>
      </c>
      <c r="M121" s="228">
        <v>29916.631530000002</v>
      </c>
      <c r="N121" s="228">
        <v>2278</v>
      </c>
      <c r="O121" s="9">
        <v>2037.3333300000002</v>
      </c>
      <c r="P121" s="7">
        <f t="shared" si="12"/>
        <v>47270.898172</v>
      </c>
      <c r="Q121" s="226">
        <f t="shared" si="13"/>
        <v>-2995.055186454578</v>
      </c>
      <c r="R121" s="229">
        <f t="shared" si="7"/>
        <v>-22903.339440000007</v>
      </c>
      <c r="S121" s="230">
        <v>80</v>
      </c>
    </row>
    <row r="122" spans="1:19" ht="12.75">
      <c r="A122" s="34" t="s">
        <v>42</v>
      </c>
      <c r="B122" s="35">
        <v>143.6</v>
      </c>
      <c r="C122" s="224">
        <f t="shared" si="14"/>
        <v>15997.039999999999</v>
      </c>
      <c r="D122" s="225">
        <f t="shared" si="15"/>
        <v>3199.408</v>
      </c>
      <c r="E122" s="8">
        <f t="shared" si="11"/>
        <v>10095.952</v>
      </c>
      <c r="F122" s="7">
        <v>2701.68</v>
      </c>
      <c r="G122" s="224">
        <v>2235.7645970209173</v>
      </c>
      <c r="H122" s="11">
        <v>2701.68</v>
      </c>
      <c r="I122" s="7">
        <v>10650.887519999998</v>
      </c>
      <c r="J122" s="226">
        <f t="shared" si="16"/>
        <v>15588.332117020916</v>
      </c>
      <c r="K122" s="227">
        <v>1094.197536</v>
      </c>
      <c r="L122" s="228">
        <v>1823.66256</v>
      </c>
      <c r="M122" s="228">
        <v>6694.761239999999</v>
      </c>
      <c r="N122" s="228">
        <v>5519.8</v>
      </c>
      <c r="O122" s="9">
        <v>455.91564</v>
      </c>
      <c r="P122" s="7">
        <f t="shared" si="12"/>
        <v>15588.336975999999</v>
      </c>
      <c r="Q122" s="226">
        <f t="shared" si="13"/>
        <v>-0.004858979082200676</v>
      </c>
      <c r="R122" s="229">
        <f t="shared" si="7"/>
        <v>554.9355199999991</v>
      </c>
      <c r="S122" s="230">
        <v>677.18</v>
      </c>
    </row>
    <row r="123" spans="1:19" ht="12.75">
      <c r="A123" s="34" t="s">
        <v>43</v>
      </c>
      <c r="B123" s="35">
        <v>1557.4</v>
      </c>
      <c r="C123" s="224">
        <f t="shared" si="14"/>
        <v>173494.36</v>
      </c>
      <c r="D123" s="225">
        <f t="shared" si="15"/>
        <v>34698.871999999996</v>
      </c>
      <c r="E123" s="8">
        <f t="shared" si="11"/>
        <v>107715.80799999999</v>
      </c>
      <c r="F123" s="7">
        <v>31079.68</v>
      </c>
      <c r="G123" s="224">
        <v>24247.770079389808</v>
      </c>
      <c r="H123" s="11">
        <v>31079.68</v>
      </c>
      <c r="I123" s="7">
        <v>95120.60287999999</v>
      </c>
      <c r="J123" s="226">
        <f t="shared" si="16"/>
        <v>150448.0529593898</v>
      </c>
      <c r="K123" s="227">
        <v>11867.014223999999</v>
      </c>
      <c r="L123" s="228">
        <v>19778.35704</v>
      </c>
      <c r="M123" s="228">
        <v>72607.38965999999</v>
      </c>
      <c r="N123" s="228">
        <v>138687</v>
      </c>
      <c r="O123" s="9">
        <v>4944.58926</v>
      </c>
      <c r="P123" s="7">
        <f t="shared" si="12"/>
        <v>247884.35018399998</v>
      </c>
      <c r="Q123" s="226">
        <f t="shared" si="13"/>
        <v>-97436.29722461017</v>
      </c>
      <c r="R123" s="229">
        <f t="shared" si="7"/>
        <v>-12595.205119999999</v>
      </c>
      <c r="S123" s="230">
        <v>35077.59</v>
      </c>
    </row>
    <row r="124" spans="1:19" ht="12.75">
      <c r="A124" s="34" t="s">
        <v>44</v>
      </c>
      <c r="B124" s="35">
        <v>1237.7</v>
      </c>
      <c r="C124" s="224">
        <f t="shared" si="14"/>
        <v>137879.78</v>
      </c>
      <c r="D124" s="225">
        <f t="shared" si="15"/>
        <v>27575.956000000002</v>
      </c>
      <c r="E124" s="8">
        <f t="shared" si="11"/>
        <v>70872.00399999999</v>
      </c>
      <c r="F124" s="7">
        <v>39431.82</v>
      </c>
      <c r="G124" s="224">
        <v>19270.23566666288</v>
      </c>
      <c r="H124" s="11">
        <v>39431.82</v>
      </c>
      <c r="I124" s="7">
        <v>63784.80359999999</v>
      </c>
      <c r="J124" s="226">
        <f t="shared" si="16"/>
        <v>122486.85926666288</v>
      </c>
      <c r="K124" s="227">
        <v>9430.976952</v>
      </c>
      <c r="L124" s="228">
        <v>15718.29492</v>
      </c>
      <c r="M124" s="228">
        <v>57702.68793</v>
      </c>
      <c r="N124" s="228">
        <v>3253</v>
      </c>
      <c r="O124" s="9">
        <v>3929.57373</v>
      </c>
      <c r="P124" s="7">
        <f t="shared" si="12"/>
        <v>90034.533532</v>
      </c>
      <c r="Q124" s="226">
        <f t="shared" si="13"/>
        <v>32452.32573466288</v>
      </c>
      <c r="R124" s="229">
        <f t="shared" si="7"/>
        <v>-7087.200399999994</v>
      </c>
      <c r="S124" s="230">
        <v>22578.75</v>
      </c>
    </row>
    <row r="125" spans="1:19" ht="12.75">
      <c r="A125" s="34" t="s">
        <v>45</v>
      </c>
      <c r="B125" s="35">
        <v>1243.7</v>
      </c>
      <c r="C125" s="224">
        <f t="shared" si="14"/>
        <v>138548.18</v>
      </c>
      <c r="D125" s="225">
        <f t="shared" si="15"/>
        <v>27709.636</v>
      </c>
      <c r="E125" s="8">
        <f t="shared" si="11"/>
        <v>70475.984</v>
      </c>
      <c r="F125" s="7">
        <v>40362.56</v>
      </c>
      <c r="G125" s="224">
        <v>19363.65201472782</v>
      </c>
      <c r="H125" s="11">
        <v>40362.56</v>
      </c>
      <c r="I125" s="7">
        <v>56551.63408</v>
      </c>
      <c r="J125" s="226">
        <f t="shared" si="16"/>
        <v>116277.84609472782</v>
      </c>
      <c r="K125" s="227">
        <v>9476.695512</v>
      </c>
      <c r="L125" s="228">
        <v>15794.49252</v>
      </c>
      <c r="M125" s="228">
        <v>57982.413329999996</v>
      </c>
      <c r="N125" s="228">
        <v>7649</v>
      </c>
      <c r="O125" s="9">
        <v>3948.62313</v>
      </c>
      <c r="P125" s="7">
        <f t="shared" si="12"/>
        <v>94851.22449200001</v>
      </c>
      <c r="Q125" s="226">
        <f t="shared" si="13"/>
        <v>21426.621602727813</v>
      </c>
      <c r="R125" s="229">
        <f t="shared" si="7"/>
        <v>-13924.349919999993</v>
      </c>
      <c r="S125" s="230">
        <v>19422.36</v>
      </c>
    </row>
    <row r="126" spans="1:19" ht="12.75">
      <c r="A126" s="34" t="s">
        <v>46</v>
      </c>
      <c r="B126" s="35">
        <v>2570.3</v>
      </c>
      <c r="C126" s="224">
        <f t="shared" si="14"/>
        <v>286331.42000000004</v>
      </c>
      <c r="D126" s="225">
        <f t="shared" si="15"/>
        <v>57266.284000000014</v>
      </c>
      <c r="E126" s="8">
        <f t="shared" si="11"/>
        <v>156043.69600000003</v>
      </c>
      <c r="F126" s="231">
        <v>73021.44</v>
      </c>
      <c r="G126" s="224">
        <v>40018.006571886246</v>
      </c>
      <c r="H126" s="232">
        <v>73021.44</v>
      </c>
      <c r="I126" s="7">
        <v>140439.32640000002</v>
      </c>
      <c r="J126" s="226">
        <f t="shared" si="16"/>
        <v>253478.77297188627</v>
      </c>
      <c r="K126" s="227">
        <v>19585.069128000003</v>
      </c>
      <c r="L126" s="228">
        <v>32641.781880000006</v>
      </c>
      <c r="M126" s="228">
        <v>119829.69927000001</v>
      </c>
      <c r="N126" s="228">
        <v>3881</v>
      </c>
      <c r="O126" s="9">
        <v>8160.4454700000015</v>
      </c>
      <c r="P126" s="7">
        <f t="shared" si="12"/>
        <v>184097.99574800002</v>
      </c>
      <c r="Q126" s="226">
        <f t="shared" si="13"/>
        <v>69380.77722388625</v>
      </c>
      <c r="R126" s="229">
        <f t="shared" si="7"/>
        <v>-15604.369600000005</v>
      </c>
      <c r="S126" s="230">
        <v>49131.38</v>
      </c>
    </row>
    <row r="127" spans="1:19" ht="12.75">
      <c r="A127" s="34" t="s">
        <v>48</v>
      </c>
      <c r="B127" s="82">
        <v>2442.14</v>
      </c>
      <c r="C127" s="224">
        <f t="shared" si="14"/>
        <v>272054.39599999995</v>
      </c>
      <c r="D127" s="225">
        <f t="shared" si="15"/>
        <v>54410.879199999996</v>
      </c>
      <c r="E127" s="8">
        <f t="shared" si="11"/>
        <v>167503.67679999996</v>
      </c>
      <c r="F127" s="233">
        <v>50139.84</v>
      </c>
      <c r="G127" s="224">
        <v>38022.6333772191</v>
      </c>
      <c r="H127" s="234">
        <v>50139.84</v>
      </c>
      <c r="I127" s="7">
        <v>150753.30911999996</v>
      </c>
      <c r="J127" s="226">
        <f t="shared" si="16"/>
        <v>238915.78249721904</v>
      </c>
      <c r="K127" s="227">
        <v>18608.520686399996</v>
      </c>
      <c r="L127" s="228">
        <v>31014.201143999995</v>
      </c>
      <c r="M127" s="228">
        <v>113854.76472599998</v>
      </c>
      <c r="N127" s="228">
        <v>4191</v>
      </c>
      <c r="O127" s="9">
        <v>7753.550285999999</v>
      </c>
      <c r="P127" s="7">
        <f t="shared" si="12"/>
        <v>175422.03684239998</v>
      </c>
      <c r="Q127" s="226">
        <f t="shared" si="13"/>
        <v>63493.74565481907</v>
      </c>
      <c r="R127" s="229">
        <f t="shared" si="7"/>
        <v>-16750.367679999996</v>
      </c>
      <c r="S127" s="230">
        <v>1540</v>
      </c>
    </row>
    <row r="128" spans="1:19" ht="12.75">
      <c r="A128" s="173" t="s">
        <v>47</v>
      </c>
      <c r="B128" s="106">
        <v>1625.85</v>
      </c>
      <c r="C128" s="224">
        <f t="shared" si="14"/>
        <v>181119.69</v>
      </c>
      <c r="D128" s="225">
        <f t="shared" si="15"/>
        <v>36223.938</v>
      </c>
      <c r="E128" s="8">
        <f t="shared" si="11"/>
        <v>130007.47200000001</v>
      </c>
      <c r="F128" s="233">
        <v>14888.28</v>
      </c>
      <c r="G128" s="224">
        <v>25313.494916897344</v>
      </c>
      <c r="H128" s="234">
        <v>14888.28</v>
      </c>
      <c r="I128" s="7">
        <v>69661.98623999998</v>
      </c>
      <c r="J128" s="226">
        <f t="shared" si="16"/>
        <v>109863.76115689732</v>
      </c>
      <c r="K128" s="227">
        <v>12388.586796000001</v>
      </c>
      <c r="L128" s="228">
        <v>20647.64466</v>
      </c>
      <c r="M128" s="228">
        <v>75798.59026499999</v>
      </c>
      <c r="N128" s="228">
        <v>10786</v>
      </c>
      <c r="O128" s="9">
        <v>5161.911165</v>
      </c>
      <c r="P128" s="7">
        <f t="shared" si="12"/>
        <v>124782.732886</v>
      </c>
      <c r="Q128" s="226">
        <f t="shared" si="13"/>
        <v>-14918.971729102675</v>
      </c>
      <c r="R128" s="229">
        <f t="shared" si="7"/>
        <v>-60345.485760000025</v>
      </c>
      <c r="S128" s="259">
        <v>4732.36</v>
      </c>
    </row>
    <row r="129" spans="1:19" ht="12.75">
      <c r="A129" s="34" t="s">
        <v>49</v>
      </c>
      <c r="B129" s="82">
        <v>239</v>
      </c>
      <c r="C129" s="224">
        <f t="shared" si="14"/>
        <v>26624.6</v>
      </c>
      <c r="D129" s="225">
        <f t="shared" si="15"/>
        <v>5324.92</v>
      </c>
      <c r="E129" s="8">
        <f t="shared" si="11"/>
        <v>18418.72</v>
      </c>
      <c r="F129" s="235">
        <v>2880.96</v>
      </c>
      <c r="G129" s="224">
        <v>3721.0845312534766</v>
      </c>
      <c r="H129" s="236">
        <v>2880.96</v>
      </c>
      <c r="I129" s="7">
        <v>15188.7744</v>
      </c>
      <c r="J129" s="226">
        <f t="shared" si="16"/>
        <v>21790.818931253478</v>
      </c>
      <c r="K129" s="227">
        <v>1821.12264</v>
      </c>
      <c r="L129" s="228">
        <v>3035.2044</v>
      </c>
      <c r="M129" s="228">
        <v>11142.3951</v>
      </c>
      <c r="N129" s="228">
        <v>2102</v>
      </c>
      <c r="O129" s="9">
        <v>758.8011</v>
      </c>
      <c r="P129" s="7">
        <f t="shared" si="12"/>
        <v>18859.523240000002</v>
      </c>
      <c r="Q129" s="226">
        <f t="shared" si="13"/>
        <v>2931.2956912534755</v>
      </c>
      <c r="R129" s="229">
        <f t="shared" si="7"/>
        <v>-3229.945600000001</v>
      </c>
      <c r="S129" s="230">
        <v>1638.4</v>
      </c>
    </row>
    <row r="130" spans="1:19" ht="12.75">
      <c r="A130" s="34" t="s">
        <v>50</v>
      </c>
      <c r="B130" s="35">
        <v>824.9</v>
      </c>
      <c r="C130" s="224">
        <f t="shared" si="14"/>
        <v>91893.85999999999</v>
      </c>
      <c r="D130" s="225">
        <f t="shared" si="15"/>
        <v>18378.771999999997</v>
      </c>
      <c r="E130" s="8">
        <f t="shared" si="11"/>
        <v>54723.68799999999</v>
      </c>
      <c r="F130" s="7">
        <v>18791.4</v>
      </c>
      <c r="G130" s="224">
        <v>12843.190919794948</v>
      </c>
      <c r="H130" s="11">
        <v>18791.4</v>
      </c>
      <c r="I130" s="7">
        <v>46053.04895999999</v>
      </c>
      <c r="J130" s="226">
        <f t="shared" si="16"/>
        <v>77687.63987979494</v>
      </c>
      <c r="K130" s="227">
        <v>6285.540023999999</v>
      </c>
      <c r="L130" s="228">
        <v>10475.900039999999</v>
      </c>
      <c r="M130" s="228">
        <v>38457.580409999995</v>
      </c>
      <c r="N130" s="228">
        <v>14374</v>
      </c>
      <c r="O130" s="9">
        <v>2618.9750099999997</v>
      </c>
      <c r="P130" s="7">
        <f t="shared" si="12"/>
        <v>72211.99548399998</v>
      </c>
      <c r="Q130" s="226">
        <f t="shared" si="13"/>
        <v>5475.644395794952</v>
      </c>
      <c r="R130" s="229">
        <f t="shared" si="7"/>
        <v>-8670.639039999995</v>
      </c>
      <c r="S130" s="230">
        <v>12133.6</v>
      </c>
    </row>
    <row r="131" spans="1:19" ht="12.75">
      <c r="A131" s="34" t="s">
        <v>51</v>
      </c>
      <c r="B131" s="35">
        <v>81.8</v>
      </c>
      <c r="C131" s="224">
        <f t="shared" si="14"/>
        <v>9112.52</v>
      </c>
      <c r="D131" s="225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224">
        <v>1273.5762119520268</v>
      </c>
      <c r="H131" s="11">
        <v>0</v>
      </c>
      <c r="I131" s="7">
        <v>2872.1615999999995</v>
      </c>
      <c r="J131" s="226">
        <f t="shared" si="16"/>
        <v>4145.737811952026</v>
      </c>
      <c r="K131" s="227">
        <v>623.296368</v>
      </c>
      <c r="L131" s="228">
        <v>1038.8272800000002</v>
      </c>
      <c r="M131" s="228">
        <v>3813.58962</v>
      </c>
      <c r="N131" s="228">
        <v>9877</v>
      </c>
      <c r="O131" s="9">
        <v>259.70682000000005</v>
      </c>
      <c r="P131" s="7">
        <f t="shared" si="12"/>
        <v>15612.420087999999</v>
      </c>
      <c r="Q131" s="226">
        <f t="shared" si="13"/>
        <v>-11466.682276047974</v>
      </c>
      <c r="R131" s="229">
        <f t="shared" si="7"/>
        <v>-4417.854400000001</v>
      </c>
      <c r="S131" s="230">
        <v>766.66</v>
      </c>
    </row>
    <row r="132" spans="1:19" ht="12.75">
      <c r="A132" s="34" t="s">
        <v>52</v>
      </c>
      <c r="B132" s="35">
        <v>1088.6</v>
      </c>
      <c r="C132" s="224">
        <f t="shared" si="14"/>
        <v>121270.03999999998</v>
      </c>
      <c r="D132" s="225">
        <f t="shared" si="15"/>
        <v>24254.007999999998</v>
      </c>
      <c r="E132" s="8">
        <f t="shared" si="17"/>
        <v>68369.63199999998</v>
      </c>
      <c r="F132" s="7">
        <v>28646.4</v>
      </c>
      <c r="G132" s="224">
        <v>16948.8394172491</v>
      </c>
      <c r="H132" s="11">
        <v>28646.4</v>
      </c>
      <c r="I132" s="7">
        <v>28196.683199999996</v>
      </c>
      <c r="J132" s="226">
        <f t="shared" si="16"/>
        <v>73791.9226172491</v>
      </c>
      <c r="K132" s="227">
        <v>8294.870735999999</v>
      </c>
      <c r="L132" s="228">
        <v>13824.784559999998</v>
      </c>
      <c r="M132" s="228">
        <v>50751.51173999999</v>
      </c>
      <c r="N132" s="228">
        <v>756</v>
      </c>
      <c r="O132" s="9">
        <v>3456.1961399999996</v>
      </c>
      <c r="P132" s="7">
        <f t="shared" si="12"/>
        <v>77083.36317599998</v>
      </c>
      <c r="Q132" s="226">
        <f t="shared" si="13"/>
        <v>-3291.440558750881</v>
      </c>
      <c r="R132" s="229">
        <f t="shared" si="7"/>
        <v>-40172.948799999984</v>
      </c>
      <c r="S132" s="230">
        <v>19756.8</v>
      </c>
    </row>
    <row r="133" spans="1:19" ht="12.75">
      <c r="A133" s="34" t="s">
        <v>53</v>
      </c>
      <c r="B133" s="35">
        <v>982.24</v>
      </c>
      <c r="C133" s="224">
        <f t="shared" si="14"/>
        <v>109421.53600000001</v>
      </c>
      <c r="D133" s="225">
        <f t="shared" si="15"/>
        <v>21884.307200000003</v>
      </c>
      <c r="E133" s="8">
        <f t="shared" si="17"/>
        <v>74165.26880000002</v>
      </c>
      <c r="F133" s="7">
        <v>13371.96</v>
      </c>
      <c r="G133" s="224">
        <v>15292.878953884583</v>
      </c>
      <c r="H133" s="11">
        <v>13371.96</v>
      </c>
      <c r="I133" s="7">
        <v>45989.83267199999</v>
      </c>
      <c r="J133" s="226">
        <f t="shared" si="16"/>
        <v>74654.67162588457</v>
      </c>
      <c r="K133" s="227">
        <v>7484.4330624</v>
      </c>
      <c r="L133" s="228">
        <v>12474.055104000001</v>
      </c>
      <c r="M133" s="228">
        <v>45792.912816000004</v>
      </c>
      <c r="N133" s="228">
        <v>1490</v>
      </c>
      <c r="O133" s="9">
        <v>3118.5137760000002</v>
      </c>
      <c r="P133" s="7">
        <f t="shared" si="12"/>
        <v>70359.9147584</v>
      </c>
      <c r="Q133" s="226">
        <f t="shared" si="13"/>
        <v>4294.756867484568</v>
      </c>
      <c r="R133" s="229">
        <f t="shared" si="7"/>
        <v>-28175.43612800003</v>
      </c>
      <c r="S133" s="230">
        <v>5599.62</v>
      </c>
    </row>
    <row r="134" spans="1:19" ht="12.75">
      <c r="A134" s="34" t="s">
        <v>54</v>
      </c>
      <c r="B134" s="35">
        <v>607.9</v>
      </c>
      <c r="C134" s="224">
        <f t="shared" si="14"/>
        <v>67720.06</v>
      </c>
      <c r="D134" s="225">
        <f t="shared" si="15"/>
        <v>13544.012</v>
      </c>
      <c r="E134" s="8">
        <f t="shared" si="17"/>
        <v>45206.047999999995</v>
      </c>
      <c r="F134" s="7">
        <v>8970</v>
      </c>
      <c r="G134" s="224">
        <v>9464.632998112924</v>
      </c>
      <c r="H134" s="11">
        <v>8970</v>
      </c>
      <c r="I134" s="7">
        <v>18205.084799999997</v>
      </c>
      <c r="J134" s="226">
        <f t="shared" si="16"/>
        <v>36639.71779811292</v>
      </c>
      <c r="K134" s="227">
        <v>4632.052104</v>
      </c>
      <c r="L134" s="228">
        <v>7720.08684</v>
      </c>
      <c r="M134" s="228">
        <v>28340.84511</v>
      </c>
      <c r="N134" s="228">
        <v>199</v>
      </c>
      <c r="O134" s="9">
        <v>1930.02171</v>
      </c>
      <c r="P134" s="7">
        <f t="shared" si="12"/>
        <v>42822.005764</v>
      </c>
      <c r="Q134" s="226">
        <f t="shared" si="13"/>
        <v>-6182.287965887081</v>
      </c>
      <c r="R134" s="229">
        <f t="shared" si="7"/>
        <v>-27000.9632</v>
      </c>
      <c r="S134" s="230">
        <v>12544.8</v>
      </c>
    </row>
    <row r="135" spans="1:19" ht="12.75">
      <c r="A135" s="34" t="s">
        <v>55</v>
      </c>
      <c r="B135" s="35">
        <v>633.9</v>
      </c>
      <c r="C135" s="224">
        <f t="shared" si="14"/>
        <v>70616.45999999999</v>
      </c>
      <c r="D135" s="225">
        <f t="shared" si="15"/>
        <v>14123.292</v>
      </c>
      <c r="E135" s="8">
        <f t="shared" si="17"/>
        <v>40582.79799999999</v>
      </c>
      <c r="F135" s="7">
        <v>15910.37</v>
      </c>
      <c r="G135" s="224">
        <v>9869.437173060998</v>
      </c>
      <c r="H135" s="11">
        <v>15910.37</v>
      </c>
      <c r="I135" s="7">
        <v>21933.939879999998</v>
      </c>
      <c r="J135" s="226">
        <f t="shared" si="16"/>
        <v>47713.747053061</v>
      </c>
      <c r="K135" s="227">
        <v>4830.165864</v>
      </c>
      <c r="L135" s="228">
        <v>8050.27644</v>
      </c>
      <c r="M135" s="228">
        <v>29552.988509999996</v>
      </c>
      <c r="N135" s="228">
        <v>1402</v>
      </c>
      <c r="O135" s="9">
        <v>2012.56911</v>
      </c>
      <c r="P135" s="7">
        <f t="shared" si="12"/>
        <v>45847.999923999996</v>
      </c>
      <c r="Q135" s="226">
        <f t="shared" si="13"/>
        <v>1865.7471290610047</v>
      </c>
      <c r="R135" s="229">
        <f t="shared" si="7"/>
        <v>-18648.85811999999</v>
      </c>
      <c r="S135" s="230">
        <v>2040</v>
      </c>
    </row>
    <row r="136" spans="1:19" ht="12.75">
      <c r="A136" s="34" t="s">
        <v>56</v>
      </c>
      <c r="B136" s="35">
        <v>1069</v>
      </c>
      <c r="C136" s="224">
        <f t="shared" si="14"/>
        <v>119086.59999999999</v>
      </c>
      <c r="D136" s="225">
        <f t="shared" si="15"/>
        <v>23817.32</v>
      </c>
      <c r="E136" s="8">
        <f t="shared" si="17"/>
        <v>68682.2</v>
      </c>
      <c r="F136" s="7">
        <v>26587.08</v>
      </c>
      <c r="G136" s="224">
        <v>16643.679346903627</v>
      </c>
      <c r="H136" s="11">
        <v>26587.08</v>
      </c>
      <c r="I136" s="7">
        <v>34681.65</v>
      </c>
      <c r="J136" s="226">
        <f t="shared" si="16"/>
        <v>77912.40934690363</v>
      </c>
      <c r="K136" s="227">
        <v>8145.52344</v>
      </c>
      <c r="L136" s="228">
        <v>13575.8724</v>
      </c>
      <c r="M136" s="228">
        <v>49837.742099999996</v>
      </c>
      <c r="N136" s="228">
        <v>13707</v>
      </c>
      <c r="O136" s="9">
        <v>3393.9681</v>
      </c>
      <c r="P136" s="7">
        <f t="shared" si="12"/>
        <v>88660.10604</v>
      </c>
      <c r="Q136" s="226">
        <f t="shared" si="13"/>
        <v>-10747.696693096368</v>
      </c>
      <c r="R136" s="229">
        <f t="shared" si="7"/>
        <v>-34000.549999999996</v>
      </c>
      <c r="S136" s="230">
        <v>24543.78</v>
      </c>
    </row>
    <row r="137" spans="1:19" ht="12.75">
      <c r="A137" s="34" t="s">
        <v>57</v>
      </c>
      <c r="B137" s="35">
        <v>1121.7</v>
      </c>
      <c r="C137" s="224">
        <f t="shared" si="14"/>
        <v>124957.38</v>
      </c>
      <c r="D137" s="225">
        <f t="shared" si="15"/>
        <v>24991.476000000002</v>
      </c>
      <c r="E137" s="8">
        <f t="shared" si="17"/>
        <v>63613.94400000001</v>
      </c>
      <c r="F137" s="7">
        <v>36351.96</v>
      </c>
      <c r="G137" s="224">
        <v>17464.18627074069</v>
      </c>
      <c r="H137" s="11">
        <v>36351.96</v>
      </c>
      <c r="I137" s="7">
        <v>32756.10312</v>
      </c>
      <c r="J137" s="226">
        <f t="shared" si="16"/>
        <v>86572.24939074069</v>
      </c>
      <c r="K137" s="227">
        <v>8547.084792000001</v>
      </c>
      <c r="L137" s="228">
        <v>14245.14132</v>
      </c>
      <c r="M137" s="228">
        <v>52294.66353</v>
      </c>
      <c r="N137" s="228">
        <v>5295</v>
      </c>
      <c r="O137" s="9">
        <v>3561.28533</v>
      </c>
      <c r="P137" s="7">
        <f t="shared" si="12"/>
        <v>83943.17497200001</v>
      </c>
      <c r="Q137" s="226">
        <f t="shared" si="13"/>
        <v>2629.0744187406817</v>
      </c>
      <c r="R137" s="229">
        <f t="shared" si="7"/>
        <v>-30857.84088000001</v>
      </c>
      <c r="S137" s="230">
        <v>23452.88</v>
      </c>
    </row>
    <row r="138" spans="1:19" ht="12.75">
      <c r="A138" s="34" t="s">
        <v>58</v>
      </c>
      <c r="B138" s="35">
        <v>987.1</v>
      </c>
      <c r="C138" s="224">
        <f t="shared" si="14"/>
        <v>109962.94</v>
      </c>
      <c r="D138" s="225">
        <f t="shared" si="15"/>
        <v>21992.588000000003</v>
      </c>
      <c r="E138" s="8">
        <f t="shared" si="17"/>
        <v>54089.912</v>
      </c>
      <c r="F138" s="7">
        <v>33880.44</v>
      </c>
      <c r="G138" s="224">
        <v>15368.546195817185</v>
      </c>
      <c r="H138" s="11">
        <v>33880.44</v>
      </c>
      <c r="I138" s="7">
        <v>28012.535759999995</v>
      </c>
      <c r="J138" s="226">
        <f t="shared" si="16"/>
        <v>77261.52195581718</v>
      </c>
      <c r="K138" s="227">
        <v>7521.465096000001</v>
      </c>
      <c r="L138" s="228">
        <v>12535.775160000001</v>
      </c>
      <c r="M138" s="228">
        <v>46019.49039</v>
      </c>
      <c r="N138" s="228">
        <v>7715</v>
      </c>
      <c r="O138" s="9">
        <v>3133.9437900000003</v>
      </c>
      <c r="P138" s="7">
        <f t="shared" si="12"/>
        <v>76925.674436</v>
      </c>
      <c r="Q138" s="226">
        <f t="shared" si="13"/>
        <v>335.84751981718</v>
      </c>
      <c r="R138" s="229">
        <f t="shared" si="7"/>
        <v>-26077.37624</v>
      </c>
      <c r="S138" s="230">
        <v>17927.55</v>
      </c>
    </row>
    <row r="139" spans="1:19" ht="12.75">
      <c r="A139" s="34" t="s">
        <v>59</v>
      </c>
      <c r="B139" s="35">
        <v>4360.93</v>
      </c>
      <c r="C139" s="224">
        <f t="shared" si="14"/>
        <v>485807.602</v>
      </c>
      <c r="D139" s="225">
        <f t="shared" si="15"/>
        <v>97161.52040000001</v>
      </c>
      <c r="E139" s="8">
        <f t="shared" si="17"/>
        <v>274978.71160000004</v>
      </c>
      <c r="F139" s="7">
        <v>113667.37</v>
      </c>
      <c r="G139" s="224">
        <v>67897.02579447375</v>
      </c>
      <c r="H139" s="11">
        <v>113667.37</v>
      </c>
      <c r="I139" s="7">
        <v>247480.84044000003</v>
      </c>
      <c r="J139" s="226">
        <f t="shared" si="16"/>
        <v>429045.23623447376</v>
      </c>
      <c r="K139" s="227">
        <v>33229.2399768</v>
      </c>
      <c r="L139" s="228">
        <v>55382.066628</v>
      </c>
      <c r="M139" s="228">
        <v>203310.481437</v>
      </c>
      <c r="N139" s="228">
        <v>49867</v>
      </c>
      <c r="O139" s="9">
        <v>13845.516657</v>
      </c>
      <c r="P139" s="7">
        <f t="shared" si="12"/>
        <v>355634.3046988</v>
      </c>
      <c r="Q139" s="226">
        <f t="shared" si="13"/>
        <v>73410.93153567374</v>
      </c>
      <c r="R139" s="229">
        <f t="shared" si="7"/>
        <v>-27497.87116000001</v>
      </c>
      <c r="S139" s="230">
        <v>79961</v>
      </c>
    </row>
    <row r="140" spans="1:19" ht="12.75">
      <c r="A140" s="34" t="s">
        <v>60</v>
      </c>
      <c r="B140" s="35">
        <v>1071.9</v>
      </c>
      <c r="C140" s="224">
        <f t="shared" si="14"/>
        <v>119409.66</v>
      </c>
      <c r="D140" s="225">
        <f t="shared" si="15"/>
        <v>23881.932</v>
      </c>
      <c r="E140" s="8">
        <f t="shared" si="17"/>
        <v>63455.208</v>
      </c>
      <c r="F140" s="7">
        <v>32072.52</v>
      </c>
      <c r="G140" s="224">
        <v>16688.83058180168</v>
      </c>
      <c r="H140" s="11">
        <v>32072.52</v>
      </c>
      <c r="I140" s="7">
        <v>32448.00984</v>
      </c>
      <c r="J140" s="226">
        <f t="shared" si="16"/>
        <v>81209.36042180168</v>
      </c>
      <c r="K140" s="227">
        <v>8167.620744000001</v>
      </c>
      <c r="L140" s="228">
        <v>13612.70124</v>
      </c>
      <c r="M140" s="228">
        <v>49972.94271</v>
      </c>
      <c r="N140" s="228">
        <v>3094</v>
      </c>
      <c r="O140" s="9">
        <v>3403.17531</v>
      </c>
      <c r="P140" s="7">
        <f t="shared" si="12"/>
        <v>78250.440004</v>
      </c>
      <c r="Q140" s="226">
        <f t="shared" si="13"/>
        <v>2958.9204178016807</v>
      </c>
      <c r="R140" s="229">
        <f t="shared" si="7"/>
        <v>-31007.19816</v>
      </c>
      <c r="S140" s="230">
        <v>21838.88</v>
      </c>
    </row>
    <row r="141" spans="1:19" ht="12.75">
      <c r="A141" s="34" t="s">
        <v>61</v>
      </c>
      <c r="B141" s="35">
        <v>458.7</v>
      </c>
      <c r="C141" s="224">
        <f t="shared" si="14"/>
        <v>51099.17999999999</v>
      </c>
      <c r="D141" s="225">
        <f t="shared" si="15"/>
        <v>10219.836</v>
      </c>
      <c r="E141" s="8">
        <f t="shared" si="17"/>
        <v>36281.064</v>
      </c>
      <c r="F141" s="7">
        <v>4598.28</v>
      </c>
      <c r="G141" s="224">
        <v>7141.679809564726</v>
      </c>
      <c r="H141" s="11">
        <v>4598.28</v>
      </c>
      <c r="I141" s="7">
        <v>29821.322879999992</v>
      </c>
      <c r="J141" s="226">
        <f t="shared" si="16"/>
        <v>41561.282689564716</v>
      </c>
      <c r="K141" s="227">
        <v>3495.1839119999995</v>
      </c>
      <c r="L141" s="228">
        <v>5825.306519999999</v>
      </c>
      <c r="M141" s="228">
        <v>21385.006829999995</v>
      </c>
      <c r="N141" s="228">
        <v>2519</v>
      </c>
      <c r="O141" s="9">
        <v>1456.3266299999998</v>
      </c>
      <c r="P141" s="7">
        <f t="shared" si="12"/>
        <v>34680.82389199999</v>
      </c>
      <c r="Q141" s="226">
        <f t="shared" si="13"/>
        <v>6880.458797564723</v>
      </c>
      <c r="R141" s="229">
        <f t="shared" si="7"/>
        <v>-6459.741120000006</v>
      </c>
      <c r="S141" s="230">
        <v>5119</v>
      </c>
    </row>
    <row r="142" spans="1:19" ht="12.75">
      <c r="A142" s="34" t="s">
        <v>62</v>
      </c>
      <c r="B142" s="35">
        <v>582.3</v>
      </c>
      <c r="C142" s="224">
        <f t="shared" si="14"/>
        <v>64868.22</v>
      </c>
      <c r="D142" s="225">
        <f t="shared" si="15"/>
        <v>12973.644</v>
      </c>
      <c r="E142" s="8">
        <f t="shared" si="17"/>
        <v>35135.496</v>
      </c>
      <c r="F142" s="7">
        <v>16759.08</v>
      </c>
      <c r="G142" s="224">
        <v>9066.056579702508</v>
      </c>
      <c r="H142" s="11">
        <v>16759.08</v>
      </c>
      <c r="I142" s="7">
        <v>31621.9464</v>
      </c>
      <c r="J142" s="226">
        <f t="shared" si="16"/>
        <v>57447.08297970251</v>
      </c>
      <c r="K142" s="227">
        <v>4436.986248</v>
      </c>
      <c r="L142" s="228">
        <v>7394.977080000001</v>
      </c>
      <c r="M142" s="228">
        <v>27147.35007</v>
      </c>
      <c r="N142" s="228">
        <v>93612</v>
      </c>
      <c r="O142" s="9">
        <v>1848.7442700000001</v>
      </c>
      <c r="P142" s="7">
        <f t="shared" si="12"/>
        <v>134440.057668</v>
      </c>
      <c r="Q142" s="226">
        <f t="shared" si="13"/>
        <v>-76992.97468829749</v>
      </c>
      <c r="R142" s="229">
        <f aca="true" t="shared" si="18" ref="R142:R205">I142-E142</f>
        <v>-3513.5495999999985</v>
      </c>
      <c r="S142" s="230">
        <v>3079.6</v>
      </c>
    </row>
    <row r="143" spans="1:19" ht="12.75">
      <c r="A143" s="34" t="s">
        <v>63</v>
      </c>
      <c r="B143" s="35">
        <v>491.28</v>
      </c>
      <c r="C143" s="224">
        <f t="shared" si="14"/>
        <v>54728.592000000004</v>
      </c>
      <c r="D143" s="225">
        <f t="shared" si="15"/>
        <v>10945.718400000002</v>
      </c>
      <c r="E143" s="8">
        <f t="shared" si="17"/>
        <v>38522.24360000001</v>
      </c>
      <c r="F143" s="7">
        <v>5260.63</v>
      </c>
      <c r="G143" s="224">
        <v>7648.930579557357</v>
      </c>
      <c r="H143" s="11">
        <v>5260.63</v>
      </c>
      <c r="I143" s="7">
        <v>34670.01924000001</v>
      </c>
      <c r="J143" s="226">
        <f t="shared" si="16"/>
        <v>47579.579819557366</v>
      </c>
      <c r="K143" s="227">
        <v>3743.4356928</v>
      </c>
      <c r="L143" s="228">
        <v>6239.059488000001</v>
      </c>
      <c r="M143" s="228">
        <v>22903.915752</v>
      </c>
      <c r="N143" s="228">
        <v>91002</v>
      </c>
      <c r="O143" s="9">
        <v>1559.7648720000002</v>
      </c>
      <c r="P143" s="7">
        <f t="shared" si="12"/>
        <v>125448.1758048</v>
      </c>
      <c r="Q143" s="226">
        <f t="shared" si="13"/>
        <v>-77868.59598524263</v>
      </c>
      <c r="R143" s="229">
        <f t="shared" si="18"/>
        <v>-3852.22436</v>
      </c>
      <c r="S143" s="230">
        <v>9110.85</v>
      </c>
    </row>
    <row r="144" spans="1:19" ht="12.75">
      <c r="A144" s="34" t="s">
        <v>64</v>
      </c>
      <c r="B144" s="35">
        <v>157.9</v>
      </c>
      <c r="C144" s="224">
        <f t="shared" si="14"/>
        <v>17590.059999999998</v>
      </c>
      <c r="D144" s="225">
        <f t="shared" si="15"/>
        <v>3518.0119999999997</v>
      </c>
      <c r="E144" s="8">
        <f t="shared" si="17"/>
        <v>8821.207999999999</v>
      </c>
      <c r="F144" s="7">
        <v>5250.84</v>
      </c>
      <c r="G144" s="224">
        <v>2458.4068932423597</v>
      </c>
      <c r="H144" s="11">
        <v>5250.84</v>
      </c>
      <c r="I144" s="7">
        <v>7939.087199999999</v>
      </c>
      <c r="J144" s="226">
        <f t="shared" si="16"/>
        <v>15648.33409324236</v>
      </c>
      <c r="K144" s="227">
        <v>1203.1601039999998</v>
      </c>
      <c r="L144" s="228">
        <v>2005.2668399999998</v>
      </c>
      <c r="M144" s="228">
        <v>7361.440109999999</v>
      </c>
      <c r="N144" s="228">
        <v>6913</v>
      </c>
      <c r="O144" s="9">
        <v>501.31670999999994</v>
      </c>
      <c r="P144" s="7">
        <f t="shared" si="12"/>
        <v>17984.183763999998</v>
      </c>
      <c r="Q144" s="226">
        <f t="shared" si="13"/>
        <v>-2335.849670757638</v>
      </c>
      <c r="R144" s="229">
        <f t="shared" si="18"/>
        <v>-882.1207999999997</v>
      </c>
      <c r="S144" s="230">
        <v>2749</v>
      </c>
    </row>
    <row r="145" spans="1:19" ht="12.75">
      <c r="A145" s="34" t="s">
        <v>65</v>
      </c>
      <c r="B145" s="35">
        <v>1556.3</v>
      </c>
      <c r="C145" s="224">
        <f t="shared" si="14"/>
        <v>173371.82</v>
      </c>
      <c r="D145" s="225">
        <f t="shared" si="15"/>
        <v>34674.364</v>
      </c>
      <c r="E145" s="8">
        <f t="shared" si="17"/>
        <v>94487.486</v>
      </c>
      <c r="F145" s="7">
        <v>44209.97</v>
      </c>
      <c r="G145" s="224">
        <v>24230.64374891124</v>
      </c>
      <c r="H145" s="11">
        <v>44209.97</v>
      </c>
      <c r="I145" s="7">
        <v>76104.27127999999</v>
      </c>
      <c r="J145" s="226">
        <f t="shared" si="16"/>
        <v>144544.88502891123</v>
      </c>
      <c r="K145" s="227">
        <v>11858.632488000001</v>
      </c>
      <c r="L145" s="228">
        <v>19764.38748</v>
      </c>
      <c r="M145" s="228">
        <v>72556.10667</v>
      </c>
      <c r="N145" s="228">
        <v>6538</v>
      </c>
      <c r="O145" s="9">
        <v>4941.09687</v>
      </c>
      <c r="P145" s="7">
        <f t="shared" si="12"/>
        <v>115658.223508</v>
      </c>
      <c r="Q145" s="226">
        <f t="shared" si="13"/>
        <v>28886.661520911235</v>
      </c>
      <c r="R145" s="229">
        <f t="shared" si="18"/>
        <v>-18383.214720000018</v>
      </c>
      <c r="S145" s="230">
        <v>29165.56</v>
      </c>
    </row>
    <row r="146" spans="1:19" ht="12.75">
      <c r="A146" s="34" t="s">
        <v>66</v>
      </c>
      <c r="B146" s="35">
        <v>157.8</v>
      </c>
      <c r="C146" s="224">
        <f t="shared" si="14"/>
        <v>17578.920000000002</v>
      </c>
      <c r="D146" s="225">
        <f t="shared" si="15"/>
        <v>3515.7840000000006</v>
      </c>
      <c r="E146" s="8">
        <f t="shared" si="17"/>
        <v>1253.7360000000026</v>
      </c>
      <c r="F146" s="7">
        <v>12809.4</v>
      </c>
      <c r="G146" s="224">
        <v>2456.8499541079445</v>
      </c>
      <c r="H146" s="11">
        <v>12809.4</v>
      </c>
      <c r="I146" s="7">
        <v>1128.3624000000025</v>
      </c>
      <c r="J146" s="226">
        <f t="shared" si="16"/>
        <v>16394.612354107947</v>
      </c>
      <c r="K146" s="227">
        <v>1202.3981280000003</v>
      </c>
      <c r="L146" s="228">
        <v>2003.9968800000004</v>
      </c>
      <c r="M146" s="228">
        <v>7356.778020000001</v>
      </c>
      <c r="N146" s="228">
        <v>5330.440106107946</v>
      </c>
      <c r="O146" s="9">
        <v>500.9992200000001</v>
      </c>
      <c r="P146" s="7">
        <f t="shared" si="12"/>
        <v>16394.612354107947</v>
      </c>
      <c r="Q146" s="226">
        <f t="shared" si="13"/>
        <v>0</v>
      </c>
      <c r="R146" s="229">
        <f t="shared" si="18"/>
        <v>-125.37360000000012</v>
      </c>
      <c r="S146" s="230">
        <v>0</v>
      </c>
    </row>
    <row r="147" spans="1:19" ht="12.75">
      <c r="A147" s="34" t="s">
        <v>67</v>
      </c>
      <c r="B147" s="35">
        <v>1028.7</v>
      </c>
      <c r="C147" s="224">
        <f t="shared" si="14"/>
        <v>114597.18</v>
      </c>
      <c r="D147" s="225">
        <f t="shared" si="15"/>
        <v>22919.436</v>
      </c>
      <c r="E147" s="8">
        <f t="shared" si="17"/>
        <v>66323.11399999999</v>
      </c>
      <c r="F147" s="7">
        <v>25354.63</v>
      </c>
      <c r="G147" s="224">
        <v>16016.232875734107</v>
      </c>
      <c r="H147" s="11">
        <v>25354.63</v>
      </c>
      <c r="I147" s="7">
        <v>59690.80259999999</v>
      </c>
      <c r="J147" s="226">
        <f t="shared" si="16"/>
        <v>101061.6654757341</v>
      </c>
      <c r="K147" s="227">
        <v>7838.447112</v>
      </c>
      <c r="L147" s="228">
        <v>13064.07852</v>
      </c>
      <c r="M147" s="228">
        <v>47958.91982999999</v>
      </c>
      <c r="N147" s="228">
        <v>6175</v>
      </c>
      <c r="O147" s="9">
        <v>3266.01963</v>
      </c>
      <c r="P147" s="7">
        <f t="shared" si="12"/>
        <v>78302.46509199998</v>
      </c>
      <c r="Q147" s="226">
        <f t="shared" si="13"/>
        <v>22759.200383734118</v>
      </c>
      <c r="R147" s="229">
        <f t="shared" si="18"/>
        <v>-6632.311399999999</v>
      </c>
      <c r="S147" s="230">
        <v>24289.65</v>
      </c>
    </row>
    <row r="148" spans="1:19" ht="12.75">
      <c r="A148" s="34" t="s">
        <v>68</v>
      </c>
      <c r="B148" s="35">
        <v>389.9</v>
      </c>
      <c r="C148" s="224">
        <f t="shared" si="14"/>
        <v>43434.86</v>
      </c>
      <c r="D148" s="225">
        <f t="shared" si="15"/>
        <v>8686.972</v>
      </c>
      <c r="E148" s="8">
        <f t="shared" si="17"/>
        <v>17131.888</v>
      </c>
      <c r="F148" s="7">
        <v>17616</v>
      </c>
      <c r="G148" s="224">
        <v>6070.505685086739</v>
      </c>
      <c r="H148" s="11">
        <v>17616</v>
      </c>
      <c r="I148" s="7">
        <v>15418.6992</v>
      </c>
      <c r="J148" s="226">
        <f t="shared" si="16"/>
        <v>39105.20488508674</v>
      </c>
      <c r="K148" s="227">
        <v>2970.9444240000003</v>
      </c>
      <c r="L148" s="228">
        <v>4951.57404</v>
      </c>
      <c r="M148" s="228">
        <v>18177.48891</v>
      </c>
      <c r="N148" s="228">
        <v>4403</v>
      </c>
      <c r="O148" s="9">
        <v>1237.89351</v>
      </c>
      <c r="P148" s="7">
        <f t="shared" si="12"/>
        <v>31740.900884000002</v>
      </c>
      <c r="Q148" s="226">
        <f t="shared" si="13"/>
        <v>7364.304001086741</v>
      </c>
      <c r="R148" s="229">
        <f t="shared" si="18"/>
        <v>-1713.1888</v>
      </c>
      <c r="S148" s="230">
        <v>5003.6</v>
      </c>
    </row>
    <row r="149" spans="1:19" ht="12.75">
      <c r="A149" s="34" t="s">
        <v>69</v>
      </c>
      <c r="B149" s="35">
        <v>1334.9</v>
      </c>
      <c r="C149" s="224">
        <f t="shared" si="14"/>
        <v>148707.86000000002</v>
      </c>
      <c r="D149" s="225">
        <f t="shared" si="15"/>
        <v>29741.572000000004</v>
      </c>
      <c r="E149" s="8">
        <f t="shared" si="17"/>
        <v>85410.80800000002</v>
      </c>
      <c r="F149" s="7">
        <v>33555.48</v>
      </c>
      <c r="G149" s="224">
        <v>20783.580505314923</v>
      </c>
      <c r="H149" s="11">
        <v>33555.48</v>
      </c>
      <c r="I149" s="7">
        <v>76869.72720000002</v>
      </c>
      <c r="J149" s="226">
        <f t="shared" si="16"/>
        <v>131208.78770531496</v>
      </c>
      <c r="K149" s="227">
        <v>10171.617624000002</v>
      </c>
      <c r="L149" s="228">
        <v>16952.696040000003</v>
      </c>
      <c r="M149" s="228">
        <v>62234.23941</v>
      </c>
      <c r="N149" s="228">
        <v>5483</v>
      </c>
      <c r="O149" s="9">
        <v>4238.174010000001</v>
      </c>
      <c r="P149" s="7">
        <f t="shared" si="12"/>
        <v>99079.72708400001</v>
      </c>
      <c r="Q149" s="226">
        <f t="shared" si="13"/>
        <v>32129.060621314944</v>
      </c>
      <c r="R149" s="229">
        <f t="shared" si="18"/>
        <v>-8541.080799999996</v>
      </c>
      <c r="S149" s="230">
        <v>27830.31</v>
      </c>
    </row>
    <row r="150" spans="1:19" ht="12.75">
      <c r="A150" s="34" t="s">
        <v>70</v>
      </c>
      <c r="B150" s="35">
        <v>373.72</v>
      </c>
      <c r="C150" s="224">
        <f t="shared" si="14"/>
        <v>41632.40800000001</v>
      </c>
      <c r="D150" s="225">
        <f t="shared" si="15"/>
        <v>8326.481600000003</v>
      </c>
      <c r="E150" s="8">
        <f t="shared" si="17"/>
        <v>22979.756400000013</v>
      </c>
      <c r="F150" s="7">
        <v>10326.17</v>
      </c>
      <c r="G150" s="224">
        <v>5818.592933138284</v>
      </c>
      <c r="H150" s="11">
        <v>10326.17</v>
      </c>
      <c r="I150" s="7">
        <v>20681.780760000012</v>
      </c>
      <c r="J150" s="226">
        <f t="shared" si="16"/>
        <v>36826.5436931383</v>
      </c>
      <c r="K150" s="227">
        <v>2847.6567072000007</v>
      </c>
      <c r="L150" s="228">
        <v>4746.0945120000015</v>
      </c>
      <c r="M150" s="228">
        <v>17423.162748000002</v>
      </c>
      <c r="N150" s="228">
        <v>3567</v>
      </c>
      <c r="O150" s="9">
        <v>1186.5236280000004</v>
      </c>
      <c r="P150" s="7">
        <f t="shared" si="12"/>
        <v>29770.43759520001</v>
      </c>
      <c r="Q150" s="226">
        <f t="shared" si="13"/>
        <v>7056.106097938293</v>
      </c>
      <c r="R150" s="229">
        <f t="shared" si="18"/>
        <v>-2297.9756400000006</v>
      </c>
      <c r="S150" s="230">
        <v>6329.54</v>
      </c>
    </row>
    <row r="151" spans="1:19" ht="12.75">
      <c r="A151" s="34" t="s">
        <v>71</v>
      </c>
      <c r="B151" s="35">
        <v>3614.15</v>
      </c>
      <c r="C151" s="224">
        <f t="shared" si="14"/>
        <v>402616.31000000006</v>
      </c>
      <c r="D151" s="225">
        <f t="shared" si="15"/>
        <v>80523.26200000002</v>
      </c>
      <c r="E151" s="8">
        <f t="shared" si="17"/>
        <v>225854.17800000007</v>
      </c>
      <c r="F151" s="7">
        <v>96238.87</v>
      </c>
      <c r="G151" s="224">
        <v>56270.115726484335</v>
      </c>
      <c r="H151" s="11">
        <v>96238.87</v>
      </c>
      <c r="I151" s="7">
        <v>119849.6961</v>
      </c>
      <c r="J151" s="226">
        <f t="shared" si="16"/>
        <v>272358.68182648433</v>
      </c>
      <c r="K151" s="227">
        <v>27538.955604000006</v>
      </c>
      <c r="L151" s="228">
        <v>45898.25934000001</v>
      </c>
      <c r="M151" s="228">
        <v>168494.92573500003</v>
      </c>
      <c r="N151" s="228">
        <v>4697</v>
      </c>
      <c r="O151" s="9">
        <v>11474.564835000003</v>
      </c>
      <c r="P151" s="7">
        <f t="shared" si="12"/>
        <v>258103.70551400006</v>
      </c>
      <c r="Q151" s="226">
        <f t="shared" si="13"/>
        <v>14254.976312484272</v>
      </c>
      <c r="R151" s="229">
        <f t="shared" si="18"/>
        <v>-106004.48190000007</v>
      </c>
      <c r="S151" s="230">
        <v>64975.08</v>
      </c>
    </row>
    <row r="152" spans="1:19" ht="12.75">
      <c r="A152" s="34" t="s">
        <v>72</v>
      </c>
      <c r="B152" s="35">
        <v>131</v>
      </c>
      <c r="C152" s="224">
        <f t="shared" si="14"/>
        <v>14593.400000000001</v>
      </c>
      <c r="D152" s="225">
        <f t="shared" si="15"/>
        <v>2918.6800000000003</v>
      </c>
      <c r="E152" s="8">
        <f t="shared" si="17"/>
        <v>7036.480000000001</v>
      </c>
      <c r="F152" s="7">
        <v>4638.24</v>
      </c>
      <c r="G152" s="224">
        <v>2039.5902660845418</v>
      </c>
      <c r="H152" s="11">
        <v>4638.24</v>
      </c>
      <c r="I152" s="7">
        <v>3571.545599999999</v>
      </c>
      <c r="J152" s="226">
        <f t="shared" si="16"/>
        <v>10249.375866084541</v>
      </c>
      <c r="K152" s="227">
        <v>998.1885600000002</v>
      </c>
      <c r="L152" s="228">
        <v>1663.6476000000002</v>
      </c>
      <c r="M152" s="228">
        <v>6107.3379</v>
      </c>
      <c r="N152" s="228">
        <v>1064.2899060845411</v>
      </c>
      <c r="O152" s="9">
        <v>415.91190000000006</v>
      </c>
      <c r="P152" s="7">
        <f t="shared" si="12"/>
        <v>10249.375866084543</v>
      </c>
      <c r="Q152" s="226">
        <f t="shared" si="13"/>
        <v>0</v>
      </c>
      <c r="R152" s="229">
        <f t="shared" si="18"/>
        <v>-3464.9344000000024</v>
      </c>
      <c r="S152" s="230">
        <v>2494</v>
      </c>
    </row>
    <row r="153" spans="1:19" ht="12.75">
      <c r="A153" s="34" t="s">
        <v>73</v>
      </c>
      <c r="B153" s="35">
        <v>109.2</v>
      </c>
      <c r="C153" s="224">
        <f t="shared" si="14"/>
        <v>12164.880000000001</v>
      </c>
      <c r="D153" s="225">
        <f t="shared" si="15"/>
        <v>2432.976</v>
      </c>
      <c r="E153" s="8">
        <f t="shared" si="17"/>
        <v>6113.784000000001</v>
      </c>
      <c r="F153" s="7">
        <v>3618.12</v>
      </c>
      <c r="G153" s="224">
        <v>1700.1775347819232</v>
      </c>
      <c r="H153" s="11">
        <v>3618.12</v>
      </c>
      <c r="I153" s="7">
        <v>3081.4660799999997</v>
      </c>
      <c r="J153" s="226">
        <f t="shared" si="16"/>
        <v>8399.763614781923</v>
      </c>
      <c r="K153" s="227">
        <v>832.077792</v>
      </c>
      <c r="L153" s="228">
        <v>1386.7963200000002</v>
      </c>
      <c r="M153" s="228">
        <v>5091.002280000001</v>
      </c>
      <c r="N153" s="228">
        <v>743.1881427819217</v>
      </c>
      <c r="O153" s="9">
        <v>346.69908000000004</v>
      </c>
      <c r="P153" s="7">
        <f t="shared" si="12"/>
        <v>8399.763614781923</v>
      </c>
      <c r="Q153" s="226">
        <f t="shared" si="13"/>
        <v>0</v>
      </c>
      <c r="R153" s="229">
        <f t="shared" si="18"/>
        <v>-3032.317920000001</v>
      </c>
      <c r="S153" s="230">
        <v>852</v>
      </c>
    </row>
    <row r="154" spans="1:19" ht="12.75">
      <c r="A154" s="34" t="s">
        <v>74</v>
      </c>
      <c r="B154" s="35">
        <v>218</v>
      </c>
      <c r="C154" s="224">
        <f t="shared" si="14"/>
        <v>24285.2</v>
      </c>
      <c r="D154" s="225">
        <f t="shared" si="15"/>
        <v>4857.04</v>
      </c>
      <c r="E154" s="8">
        <f t="shared" si="17"/>
        <v>17305.36</v>
      </c>
      <c r="F154" s="7">
        <v>2122.8</v>
      </c>
      <c r="G154" s="224">
        <v>3394.127313026184</v>
      </c>
      <c r="H154" s="11">
        <v>2122.8</v>
      </c>
      <c r="I154" s="7">
        <v>14810.22</v>
      </c>
      <c r="J154" s="226">
        <f t="shared" si="16"/>
        <v>20327.147313026184</v>
      </c>
      <c r="K154" s="227">
        <v>1661.10768</v>
      </c>
      <c r="L154" s="228">
        <v>2768.5128</v>
      </c>
      <c r="M154" s="228">
        <v>10163.3562</v>
      </c>
      <c r="N154" s="228">
        <v>35226</v>
      </c>
      <c r="O154" s="9">
        <v>692.1282</v>
      </c>
      <c r="P154" s="7">
        <f t="shared" si="12"/>
        <v>50511.10488</v>
      </c>
      <c r="Q154" s="226">
        <f t="shared" si="13"/>
        <v>-30183.957566973815</v>
      </c>
      <c r="R154" s="229">
        <f t="shared" si="18"/>
        <v>-2495.1400000000012</v>
      </c>
      <c r="S154" s="230">
        <v>2343</v>
      </c>
    </row>
    <row r="155" spans="1:19" ht="12.75">
      <c r="A155" s="34" t="s">
        <v>75</v>
      </c>
      <c r="B155" s="35">
        <v>375.5</v>
      </c>
      <c r="C155" s="224">
        <f t="shared" si="14"/>
        <v>41830.7</v>
      </c>
      <c r="D155" s="225">
        <f t="shared" si="15"/>
        <v>8366.14</v>
      </c>
      <c r="E155" s="8">
        <f t="shared" si="17"/>
        <v>23980</v>
      </c>
      <c r="F155" s="7">
        <v>9484.56</v>
      </c>
      <c r="G155" s="224">
        <v>5846.306449730881</v>
      </c>
      <c r="H155" s="11">
        <v>9484.56</v>
      </c>
      <c r="I155" s="7">
        <v>21139.2</v>
      </c>
      <c r="J155" s="226">
        <f t="shared" si="16"/>
        <v>36470.06644973088</v>
      </c>
      <c r="K155" s="227">
        <v>2861.21988</v>
      </c>
      <c r="L155" s="228">
        <v>4768.699799999999</v>
      </c>
      <c r="M155" s="228">
        <v>17506.14795</v>
      </c>
      <c r="N155" s="228">
        <v>258</v>
      </c>
      <c r="O155" s="9">
        <v>1192.1749499999999</v>
      </c>
      <c r="P155" s="7">
        <f t="shared" si="12"/>
        <v>26586.24258</v>
      </c>
      <c r="Q155" s="226">
        <f t="shared" si="13"/>
        <v>9883.823869730884</v>
      </c>
      <c r="R155" s="229">
        <f t="shared" si="18"/>
        <v>-2840.7999999999993</v>
      </c>
      <c r="S155" s="230">
        <v>5825</v>
      </c>
    </row>
    <row r="156" spans="1:19" ht="12.75">
      <c r="A156" s="34" t="s">
        <v>76</v>
      </c>
      <c r="B156" s="35">
        <v>223.1</v>
      </c>
      <c r="C156" s="224">
        <f t="shared" si="14"/>
        <v>24853.339999999997</v>
      </c>
      <c r="D156" s="225">
        <f t="shared" si="15"/>
        <v>4970.668</v>
      </c>
      <c r="E156" s="8">
        <f t="shared" si="17"/>
        <v>18942.471999999998</v>
      </c>
      <c r="F156" s="7">
        <v>940.2</v>
      </c>
      <c r="G156" s="224">
        <v>3473.5312088813835</v>
      </c>
      <c r="H156" s="11">
        <v>940.2</v>
      </c>
      <c r="I156" s="7">
        <v>16080.893999999997</v>
      </c>
      <c r="J156" s="226">
        <f t="shared" si="16"/>
        <v>20494.625208881378</v>
      </c>
      <c r="K156" s="227">
        <v>1699.9684559999998</v>
      </c>
      <c r="L156" s="228">
        <v>2833.2807599999996</v>
      </c>
      <c r="M156" s="228">
        <v>10401.122789999998</v>
      </c>
      <c r="N156" s="228">
        <v>4851.93</v>
      </c>
      <c r="O156" s="9">
        <v>708.3201899999999</v>
      </c>
      <c r="P156" s="7">
        <f t="shared" si="12"/>
        <v>20494.622195999997</v>
      </c>
      <c r="Q156" s="226">
        <f t="shared" si="13"/>
        <v>0.0030128813814371824</v>
      </c>
      <c r="R156" s="229">
        <f t="shared" si="18"/>
        <v>-2861.5780000000013</v>
      </c>
      <c r="S156" s="230">
        <v>3529.2</v>
      </c>
    </row>
    <row r="157" spans="1:19" ht="12.75">
      <c r="A157" s="34" t="s">
        <v>77</v>
      </c>
      <c r="B157" s="35">
        <v>554.44</v>
      </c>
      <c r="C157" s="224">
        <f t="shared" si="14"/>
        <v>61764.61600000001</v>
      </c>
      <c r="D157" s="225">
        <f t="shared" si="15"/>
        <v>12352.923200000003</v>
      </c>
      <c r="E157" s="8">
        <f t="shared" si="17"/>
        <v>42961.81280000001</v>
      </c>
      <c r="F157" s="7">
        <v>6449.88</v>
      </c>
      <c r="G157" s="224">
        <v>8632.293336854302</v>
      </c>
      <c r="H157" s="11">
        <v>6449.88</v>
      </c>
      <c r="I157" s="7">
        <v>32944.932336000005</v>
      </c>
      <c r="J157" s="226">
        <f t="shared" si="16"/>
        <v>48027.105672854304</v>
      </c>
      <c r="K157" s="227">
        <v>4224.699734400001</v>
      </c>
      <c r="L157" s="228">
        <v>7041.166224000001</v>
      </c>
      <c r="M157" s="228">
        <v>25848.491796000002</v>
      </c>
      <c r="N157" s="228">
        <v>38322</v>
      </c>
      <c r="O157" s="9">
        <v>1760.2915560000004</v>
      </c>
      <c r="P157" s="7">
        <f t="shared" si="12"/>
        <v>77196.6493104</v>
      </c>
      <c r="Q157" s="226">
        <f t="shared" si="13"/>
        <v>-29169.543637545692</v>
      </c>
      <c r="R157" s="229">
        <f t="shared" si="18"/>
        <v>-10016.880464000002</v>
      </c>
      <c r="S157" s="230">
        <v>13079.69</v>
      </c>
    </row>
    <row r="158" spans="1:19" ht="12.75">
      <c r="A158" s="34" t="s">
        <v>78</v>
      </c>
      <c r="B158" s="35">
        <v>759.2</v>
      </c>
      <c r="C158" s="224">
        <f t="shared" si="14"/>
        <v>84574.88</v>
      </c>
      <c r="D158" s="225">
        <f t="shared" si="15"/>
        <v>16914.976000000002</v>
      </c>
      <c r="E158" s="8">
        <f t="shared" si="17"/>
        <v>54291.90400000001</v>
      </c>
      <c r="F158" s="7">
        <v>13368</v>
      </c>
      <c r="G158" s="224">
        <v>11820.281908483848</v>
      </c>
      <c r="H158" s="11">
        <v>13368</v>
      </c>
      <c r="I158" s="7">
        <v>43328.51136</v>
      </c>
      <c r="J158" s="226">
        <f t="shared" si="16"/>
        <v>68516.79326848385</v>
      </c>
      <c r="K158" s="227">
        <v>5784.921792</v>
      </c>
      <c r="L158" s="228">
        <v>9641.536320000001</v>
      </c>
      <c r="M158" s="228">
        <v>35394.58728</v>
      </c>
      <c r="N158" s="228">
        <v>3612</v>
      </c>
      <c r="O158" s="9">
        <v>2410.3840800000003</v>
      </c>
      <c r="P158" s="7">
        <f t="shared" si="12"/>
        <v>56843.429471999996</v>
      </c>
      <c r="Q158" s="226">
        <f t="shared" si="13"/>
        <v>11673.363796483849</v>
      </c>
      <c r="R158" s="229">
        <f t="shared" si="18"/>
        <v>-10963.392640000013</v>
      </c>
      <c r="S158" s="230">
        <v>0</v>
      </c>
    </row>
    <row r="159" spans="1:19" ht="12.75">
      <c r="A159" s="34" t="s">
        <v>79</v>
      </c>
      <c r="B159" s="35">
        <v>835.67</v>
      </c>
      <c r="C159" s="224">
        <f t="shared" si="14"/>
        <v>93093.638</v>
      </c>
      <c r="D159" s="225">
        <f t="shared" si="15"/>
        <v>18618.727600000002</v>
      </c>
      <c r="E159" s="8">
        <f t="shared" si="17"/>
        <v>58094.49040000001</v>
      </c>
      <c r="F159" s="7">
        <v>16380.42</v>
      </c>
      <c r="G159" s="224">
        <v>13010.873264571519</v>
      </c>
      <c r="H159" s="11">
        <v>16380.42</v>
      </c>
      <c r="I159" s="7">
        <v>39123.31675199999</v>
      </c>
      <c r="J159" s="226">
        <f t="shared" si="16"/>
        <v>68514.6100165715</v>
      </c>
      <c r="K159" s="227">
        <v>6367.6048392</v>
      </c>
      <c r="L159" s="228">
        <v>10612.674732000001</v>
      </c>
      <c r="M159" s="228">
        <v>38959.687503</v>
      </c>
      <c r="N159" s="228">
        <v>922</v>
      </c>
      <c r="O159" s="9">
        <v>2653.1686830000003</v>
      </c>
      <c r="P159" s="7">
        <f t="shared" si="12"/>
        <v>59515.135757200005</v>
      </c>
      <c r="Q159" s="226">
        <f t="shared" si="13"/>
        <v>8999.474259371498</v>
      </c>
      <c r="R159" s="229">
        <f t="shared" si="18"/>
        <v>-18971.173648000018</v>
      </c>
      <c r="S159" s="230">
        <v>14621.8</v>
      </c>
    </row>
    <row r="160" spans="1:19" ht="12.75">
      <c r="A160" s="34" t="s">
        <v>80</v>
      </c>
      <c r="B160" s="35">
        <v>158.8</v>
      </c>
      <c r="C160" s="224">
        <f t="shared" si="14"/>
        <v>17690.32</v>
      </c>
      <c r="D160" s="225">
        <f t="shared" si="15"/>
        <v>3538.0640000000003</v>
      </c>
      <c r="E160" s="8">
        <f t="shared" si="17"/>
        <v>11180.216</v>
      </c>
      <c r="F160" s="7">
        <v>2972.04</v>
      </c>
      <c r="G160" s="224">
        <v>2472.419345452101</v>
      </c>
      <c r="H160" s="11">
        <v>2972.04</v>
      </c>
      <c r="I160" s="7">
        <v>2980.5184799999997</v>
      </c>
      <c r="J160" s="226">
        <f t="shared" si="16"/>
        <v>8424.9778254521</v>
      </c>
      <c r="K160" s="227">
        <v>1210.017888</v>
      </c>
      <c r="L160" s="228">
        <v>2016.69648</v>
      </c>
      <c r="M160" s="228">
        <v>7403.39892</v>
      </c>
      <c r="N160" s="228">
        <v>2702</v>
      </c>
      <c r="O160" s="9">
        <v>504.17412</v>
      </c>
      <c r="P160" s="7">
        <f t="shared" si="12"/>
        <v>13836.287408</v>
      </c>
      <c r="Q160" s="226">
        <f t="shared" si="13"/>
        <v>-5411.3095825478995</v>
      </c>
      <c r="R160" s="229">
        <f t="shared" si="18"/>
        <v>-8199.697520000002</v>
      </c>
      <c r="S160" s="230">
        <v>2999.4</v>
      </c>
    </row>
    <row r="161" spans="1:19" ht="12.75">
      <c r="A161" s="34" t="s">
        <v>81</v>
      </c>
      <c r="B161" s="35">
        <v>157.5</v>
      </c>
      <c r="C161" s="224">
        <f t="shared" si="14"/>
        <v>17545.5</v>
      </c>
      <c r="D161" s="225">
        <f t="shared" si="15"/>
        <v>3509.1000000000004</v>
      </c>
      <c r="E161" s="8">
        <f t="shared" si="17"/>
        <v>12243.36</v>
      </c>
      <c r="F161" s="7">
        <v>1793.04</v>
      </c>
      <c r="G161" s="224">
        <v>2452.179136704697</v>
      </c>
      <c r="H161" s="11">
        <v>1793.04</v>
      </c>
      <c r="I161" s="7">
        <v>3221.6927999999994</v>
      </c>
      <c r="J161" s="226">
        <f t="shared" si="16"/>
        <v>7466.911936704697</v>
      </c>
      <c r="K161" s="227">
        <v>1200.1122</v>
      </c>
      <c r="L161" s="228">
        <v>2000.1870000000001</v>
      </c>
      <c r="M161" s="228">
        <v>7342.791749999999</v>
      </c>
      <c r="N161" s="228">
        <v>100</v>
      </c>
      <c r="O161" s="9">
        <v>500.04675000000003</v>
      </c>
      <c r="P161" s="7">
        <f t="shared" si="12"/>
        <v>11143.1377</v>
      </c>
      <c r="Q161" s="226">
        <f t="shared" si="13"/>
        <v>-3676.2257632953024</v>
      </c>
      <c r="R161" s="229">
        <f t="shared" si="18"/>
        <v>-9021.667200000002</v>
      </c>
      <c r="S161" s="230">
        <v>866.6</v>
      </c>
    </row>
    <row r="162" spans="1:19" ht="12.75">
      <c r="A162" s="34" t="s">
        <v>82</v>
      </c>
      <c r="B162" s="35">
        <v>170.8</v>
      </c>
      <c r="C162" s="224">
        <f t="shared" si="14"/>
        <v>19027.120000000003</v>
      </c>
      <c r="D162" s="225">
        <f t="shared" si="15"/>
        <v>3805.424000000001</v>
      </c>
      <c r="E162" s="8">
        <f t="shared" si="17"/>
        <v>2517.0560000000023</v>
      </c>
      <c r="F162" s="7">
        <v>12704.64</v>
      </c>
      <c r="G162" s="224">
        <v>2659.252041581983</v>
      </c>
      <c r="H162" s="11">
        <v>12704.64</v>
      </c>
      <c r="I162" s="7">
        <v>1018.90368</v>
      </c>
      <c r="J162" s="226">
        <f t="shared" si="16"/>
        <v>16382.795721581982</v>
      </c>
      <c r="K162" s="227">
        <v>1301.4550080000001</v>
      </c>
      <c r="L162" s="228">
        <v>2169.0916800000005</v>
      </c>
      <c r="M162" s="228">
        <v>7962.849720000001</v>
      </c>
      <c r="N162" s="228">
        <v>4407.126393581979</v>
      </c>
      <c r="O162" s="9">
        <v>542.2729200000001</v>
      </c>
      <c r="P162" s="7">
        <f t="shared" si="12"/>
        <v>16382.79572158198</v>
      </c>
      <c r="Q162" s="226">
        <f t="shared" si="13"/>
        <v>0</v>
      </c>
      <c r="R162" s="229">
        <f t="shared" si="18"/>
        <v>-1498.1523200000024</v>
      </c>
      <c r="S162" s="230">
        <v>0</v>
      </c>
    </row>
    <row r="163" spans="1:19" ht="12.75">
      <c r="A163" s="34" t="s">
        <v>83</v>
      </c>
      <c r="B163" s="35">
        <v>165.4</v>
      </c>
      <c r="C163" s="224">
        <f t="shared" si="14"/>
        <v>18425.56</v>
      </c>
      <c r="D163" s="225">
        <f t="shared" si="15"/>
        <v>3685.1120000000005</v>
      </c>
      <c r="E163" s="8">
        <f>C163-D163-F163</f>
        <v>14740.448</v>
      </c>
      <c r="F163" s="7">
        <v>0</v>
      </c>
      <c r="G163" s="224">
        <v>2575.177328323536</v>
      </c>
      <c r="H163" s="11">
        <v>0</v>
      </c>
      <c r="I163" s="7">
        <v>3816.3734400000003</v>
      </c>
      <c r="J163" s="226">
        <f t="shared" si="16"/>
        <v>6391.550768323536</v>
      </c>
      <c r="K163" s="227">
        <v>1260.3083040000001</v>
      </c>
      <c r="L163" s="228">
        <v>2100.51384</v>
      </c>
      <c r="M163" s="228">
        <v>7711.096860000001</v>
      </c>
      <c r="N163" s="228">
        <v>2670</v>
      </c>
      <c r="O163" s="9">
        <v>525.12846</v>
      </c>
      <c r="P163" s="7">
        <f>O163+N163+M163+L163+K163:K164</f>
        <v>14267.047464000001</v>
      </c>
      <c r="Q163" s="226">
        <f>J163-P163</f>
        <v>-7875.496695676465</v>
      </c>
      <c r="R163" s="229">
        <f t="shared" si="18"/>
        <v>-10924.074560000001</v>
      </c>
      <c r="S163" s="230">
        <v>2891</v>
      </c>
    </row>
    <row r="164" spans="1:19" ht="12.75">
      <c r="A164" s="34" t="s">
        <v>84</v>
      </c>
      <c r="B164" s="35">
        <v>190.3</v>
      </c>
      <c r="C164" s="224">
        <f>B164*8.77*5+B164*9.65*7</f>
        <v>21199.420000000002</v>
      </c>
      <c r="D164" s="225">
        <f>C164*0.2</f>
        <v>4239.884000000001</v>
      </c>
      <c r="E164" s="8">
        <f>C164-D164-F164</f>
        <v>14965.616</v>
      </c>
      <c r="F164" s="7">
        <v>1993.92</v>
      </c>
      <c r="G164" s="224">
        <v>2962.8551727930408</v>
      </c>
      <c r="H164" s="11">
        <v>1993.92</v>
      </c>
      <c r="I164" s="7">
        <v>3932.3044800000007</v>
      </c>
      <c r="J164" s="226">
        <f aca="true" t="shared" si="19" ref="J164:J227">SUM(G164:I164)</f>
        <v>8889.079652793042</v>
      </c>
      <c r="K164" s="227">
        <v>1450.0403280000003</v>
      </c>
      <c r="L164" s="228">
        <v>2416.73388</v>
      </c>
      <c r="M164" s="228">
        <v>8871.95727</v>
      </c>
      <c r="N164" s="228">
        <v>1265</v>
      </c>
      <c r="O164" s="9">
        <v>604.18347</v>
      </c>
      <c r="P164" s="7">
        <f>O164+N164+M164+L164+K164:K165</f>
        <v>14607.914948000001</v>
      </c>
      <c r="Q164" s="226">
        <f>J164-P164</f>
        <v>-5718.83529520696</v>
      </c>
      <c r="R164" s="229">
        <f t="shared" si="18"/>
        <v>-11033.31152</v>
      </c>
      <c r="S164" s="230">
        <v>4789</v>
      </c>
    </row>
    <row r="165" spans="1:19" ht="12.75">
      <c r="A165" s="34" t="s">
        <v>85</v>
      </c>
      <c r="B165" s="35">
        <v>2578.74</v>
      </c>
      <c r="C165" s="224">
        <f>B165*8.77*5+B165*9.65*7</f>
        <v>287271.63599999994</v>
      </c>
      <c r="D165" s="225">
        <f>C165*0.2</f>
        <v>57454.32719999999</v>
      </c>
      <c r="E165" s="8">
        <f>C165-D165-F165</f>
        <v>168789.95879999993</v>
      </c>
      <c r="F165" s="7">
        <v>61027.35</v>
      </c>
      <c r="G165" s="224">
        <v>40149.41223483092</v>
      </c>
      <c r="H165" s="11">
        <v>61027.35</v>
      </c>
      <c r="I165" s="7">
        <v>142323.72969599997</v>
      </c>
      <c r="J165" s="226">
        <f t="shared" si="19"/>
        <v>243500.49193083087</v>
      </c>
      <c r="K165" s="227">
        <v>19649.379902399996</v>
      </c>
      <c r="L165" s="228">
        <v>32748.966503999993</v>
      </c>
      <c r="M165" s="228">
        <v>120223.17966599997</v>
      </c>
      <c r="N165" s="228">
        <v>177355</v>
      </c>
      <c r="O165" s="9">
        <v>8187.241625999998</v>
      </c>
      <c r="P165" s="7">
        <f>O165+N165+M165+L165+K165:K166</f>
        <v>358163.7676984</v>
      </c>
      <c r="Q165" s="226">
        <f>J165-P165</f>
        <v>-114663.27576756914</v>
      </c>
      <c r="R165" s="229">
        <f t="shared" si="18"/>
        <v>-26466.22910399997</v>
      </c>
      <c r="S165" s="230">
        <v>38240.09</v>
      </c>
    </row>
    <row r="166" spans="1:19" ht="12.75">
      <c r="A166" s="34" t="s">
        <v>86</v>
      </c>
      <c r="B166" s="35">
        <v>4313.11</v>
      </c>
      <c r="C166" s="224">
        <f>B166*8.77*5+B166*9.65*7</f>
        <v>480480.45399999997</v>
      </c>
      <c r="D166" s="225">
        <f>C166*0.2</f>
        <v>96096.0908</v>
      </c>
      <c r="E166" s="8">
        <f>C166-D166-F166</f>
        <v>252261.85319999995</v>
      </c>
      <c r="F166" s="7">
        <v>132122.51</v>
      </c>
      <c r="G166" s="224">
        <v>67152.49750039617</v>
      </c>
      <c r="H166" s="11">
        <v>132122.51</v>
      </c>
      <c r="I166" s="7">
        <v>227035.66787999996</v>
      </c>
      <c r="J166" s="226">
        <f t="shared" si="19"/>
        <v>426310.67538039613</v>
      </c>
      <c r="K166" s="227">
        <v>32864.8630536</v>
      </c>
      <c r="L166" s="228">
        <v>54774.771756</v>
      </c>
      <c r="M166" s="228">
        <v>201081.06999899997</v>
      </c>
      <c r="N166" s="228">
        <v>22077</v>
      </c>
      <c r="O166" s="9">
        <v>13693.692939</v>
      </c>
      <c r="P166" s="7">
        <f>O166+N166+M166+L166+K166:K167</f>
        <v>324491.3977476</v>
      </c>
      <c r="Q166" s="226">
        <f>J166-P166</f>
        <v>101819.27763279615</v>
      </c>
      <c r="R166" s="229">
        <f t="shared" si="18"/>
        <v>-25226.18531999999</v>
      </c>
      <c r="S166" s="230">
        <v>78088.55</v>
      </c>
    </row>
    <row r="167" spans="1:19" ht="13.5" thickBot="1">
      <c r="A167" s="144" t="s">
        <v>87</v>
      </c>
      <c r="B167" s="107">
        <v>271.73</v>
      </c>
      <c r="C167" s="260">
        <f>B167*8.77*5+B167*9.65*7</f>
        <v>30270.721999999998</v>
      </c>
      <c r="D167" s="261">
        <f>C167*0.2</f>
        <v>6054.1444</v>
      </c>
      <c r="E167" s="262">
        <f>C167-D167-F167</f>
        <v>21390.3376</v>
      </c>
      <c r="F167" s="263">
        <v>2826.24</v>
      </c>
      <c r="G167" s="224">
        <v>4230.670709947729</v>
      </c>
      <c r="H167" s="264">
        <v>2826.24</v>
      </c>
      <c r="I167" s="263">
        <v>4886.742720000001</v>
      </c>
      <c r="J167" s="245">
        <f t="shared" si="19"/>
        <v>11943.65342994773</v>
      </c>
      <c r="K167" s="265">
        <v>2070.5173848</v>
      </c>
      <c r="L167" s="266">
        <v>3450.8623079999998</v>
      </c>
      <c r="M167" s="266">
        <v>12668.297156999999</v>
      </c>
      <c r="N167" s="266"/>
      <c r="O167" s="267">
        <v>862.7155769999999</v>
      </c>
      <c r="P167" s="263">
        <f>O167+N167+M167+L167+K167:K168</f>
        <v>19052.3924268</v>
      </c>
      <c r="Q167" s="268">
        <f>J167-P167</f>
        <v>-7108.738996852271</v>
      </c>
      <c r="R167" s="246">
        <f t="shared" si="18"/>
        <v>-16503.594879999997</v>
      </c>
      <c r="S167" s="269">
        <v>2416</v>
      </c>
    </row>
    <row r="168" spans="1:19" ht="13.5" thickBot="1">
      <c r="A168" s="96" t="s">
        <v>262</v>
      </c>
      <c r="B168" s="97">
        <f aca="true" t="shared" si="20" ref="B168:Q168">SUM(B99:B167)</f>
        <v>52129.900000000016</v>
      </c>
      <c r="C168" s="248">
        <f t="shared" si="20"/>
        <v>5807270.86</v>
      </c>
      <c r="D168" s="249">
        <f t="shared" si="20"/>
        <v>1161454.1720000003</v>
      </c>
      <c r="E168" s="250">
        <f t="shared" si="20"/>
        <v>3417864.898</v>
      </c>
      <c r="F168" s="251">
        <f t="shared" si="20"/>
        <v>1227951.7900000003</v>
      </c>
      <c r="G168" s="252">
        <f t="shared" si="20"/>
        <v>811630.81383176</v>
      </c>
      <c r="H168" s="253">
        <f t="shared" si="20"/>
        <v>1227951.7900000003</v>
      </c>
      <c r="I168" s="251">
        <f t="shared" si="20"/>
        <v>2527631.4463719996</v>
      </c>
      <c r="J168" s="270">
        <f t="shared" si="19"/>
        <v>4567214.050203759</v>
      </c>
      <c r="K168" s="249">
        <f t="shared" si="20"/>
        <v>397217.3268240001</v>
      </c>
      <c r="L168" s="255">
        <f t="shared" si="20"/>
        <v>662028.8780399999</v>
      </c>
      <c r="M168" s="255">
        <f t="shared" si="20"/>
        <v>2430342.8549099998</v>
      </c>
      <c r="N168" s="255">
        <f t="shared" si="20"/>
        <v>890455.2318781865</v>
      </c>
      <c r="O168" s="255">
        <f t="shared" si="20"/>
        <v>165507.21950999997</v>
      </c>
      <c r="P168" s="251">
        <f t="shared" si="20"/>
        <v>4545551.511162186</v>
      </c>
      <c r="Q168" s="253">
        <f t="shared" si="20"/>
        <v>21662.539041573422</v>
      </c>
      <c r="R168" s="270">
        <f>SUM(R99:R167)</f>
        <v>-890233.4516280005</v>
      </c>
      <c r="S168" s="256">
        <f>SUM(S99:S167)</f>
        <v>766636.5499999998</v>
      </c>
    </row>
    <row r="169" spans="1:19" ht="12.75">
      <c r="A169" s="271" t="s">
        <v>8</v>
      </c>
      <c r="B169" s="47"/>
      <c r="C169" s="272"/>
      <c r="D169" s="273"/>
      <c r="E169" s="274"/>
      <c r="F169" s="275"/>
      <c r="G169" s="276"/>
      <c r="H169" s="277"/>
      <c r="I169" s="275"/>
      <c r="J169" s="278"/>
      <c r="K169" s="67"/>
      <c r="L169" s="1"/>
      <c r="M169" s="1"/>
      <c r="N169" s="1"/>
      <c r="O169" s="1"/>
      <c r="P169" s="276"/>
      <c r="Q169" s="279"/>
      <c r="R169" s="257"/>
      <c r="S169" s="280"/>
    </row>
    <row r="170" spans="1:19" ht="12.75">
      <c r="A170" s="142" t="s">
        <v>175</v>
      </c>
      <c r="B170" s="28"/>
      <c r="C170" s="10"/>
      <c r="D170" s="67"/>
      <c r="E170" s="3"/>
      <c r="F170" s="2"/>
      <c r="G170" s="10"/>
      <c r="H170" s="4"/>
      <c r="I170" s="2"/>
      <c r="J170" s="226"/>
      <c r="K170" s="67"/>
      <c r="L170" s="1"/>
      <c r="M170" s="1"/>
      <c r="N170" s="1"/>
      <c r="O170" s="1"/>
      <c r="P170" s="2"/>
      <c r="Q170" s="12"/>
      <c r="R170" s="229"/>
      <c r="S170" s="6"/>
    </row>
    <row r="171" spans="1:19" ht="12.75">
      <c r="A171" s="34" t="s">
        <v>176</v>
      </c>
      <c r="B171" s="35">
        <v>1723.5</v>
      </c>
      <c r="C171" s="224">
        <v>191997.9</v>
      </c>
      <c r="D171" s="225">
        <v>38399.58</v>
      </c>
      <c r="E171" s="8">
        <v>105174.23</v>
      </c>
      <c r="F171" s="7">
        <v>48424.09</v>
      </c>
      <c r="G171" s="224">
        <v>26879.706</v>
      </c>
      <c r="H171" s="11">
        <v>48424.09</v>
      </c>
      <c r="I171" s="7">
        <v>40007.07735634181</v>
      </c>
      <c r="J171" s="245">
        <f t="shared" si="19"/>
        <v>115310.87335634182</v>
      </c>
      <c r="K171" s="227">
        <v>13132.656360000003</v>
      </c>
      <c r="L171" s="228">
        <v>21887.760600000005</v>
      </c>
      <c r="M171" s="228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226">
        <f aca="true" t="shared" si="22" ref="Q171:Q234">J171-P171</f>
        <v>-5964.604903658197</v>
      </c>
      <c r="R171" s="229">
        <f t="shared" si="18"/>
        <v>-65167.152643658184</v>
      </c>
      <c r="S171" s="230">
        <v>17968</v>
      </c>
    </row>
    <row r="172" spans="1:19" ht="12.75">
      <c r="A172" s="34" t="s">
        <v>177</v>
      </c>
      <c r="B172" s="35">
        <v>1586.1</v>
      </c>
      <c r="C172" s="224">
        <v>176691.54</v>
      </c>
      <c r="D172" s="225">
        <v>35338.308</v>
      </c>
      <c r="E172" s="8">
        <v>110382.67199999999</v>
      </c>
      <c r="F172" s="7">
        <v>30970.56</v>
      </c>
      <c r="G172" s="224">
        <v>24694.61161096711</v>
      </c>
      <c r="H172" s="11">
        <v>30970.56</v>
      </c>
      <c r="I172" s="7">
        <v>86464.81159586212</v>
      </c>
      <c r="J172" s="245">
        <f t="shared" si="19"/>
        <v>142129.98320682923</v>
      </c>
      <c r="K172" s="227">
        <v>12085.701335999998</v>
      </c>
      <c r="L172" s="228">
        <v>20142.83556</v>
      </c>
      <c r="M172" s="228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226">
        <f t="shared" si="22"/>
        <v>20743.327930829255</v>
      </c>
      <c r="R172" s="229">
        <f t="shared" si="18"/>
        <v>-23917.86040413787</v>
      </c>
      <c r="S172" s="230">
        <v>22029</v>
      </c>
    </row>
    <row r="173" spans="1:19" ht="12.75">
      <c r="A173" s="34" t="s">
        <v>178</v>
      </c>
      <c r="B173" s="35">
        <v>1132.71</v>
      </c>
      <c r="C173" s="224">
        <v>126183.894</v>
      </c>
      <c r="D173" s="225">
        <v>25236.7788</v>
      </c>
      <c r="E173" s="8">
        <v>68628.9852</v>
      </c>
      <c r="F173" s="7">
        <v>32318.13</v>
      </c>
      <c r="G173" s="224">
        <v>17635.605269439857</v>
      </c>
      <c r="H173" s="11">
        <v>32318.13</v>
      </c>
      <c r="I173" s="7">
        <v>54460.81846582989</v>
      </c>
      <c r="J173" s="245">
        <f t="shared" si="19"/>
        <v>104414.55373526976</v>
      </c>
      <c r="K173" s="227">
        <v>8630.9783496</v>
      </c>
      <c r="L173" s="228">
        <v>14384.963916</v>
      </c>
      <c r="M173" s="228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226">
        <f t="shared" si="22"/>
        <v>24561.410851669745</v>
      </c>
      <c r="R173" s="229">
        <f t="shared" si="18"/>
        <v>-14168.166734170103</v>
      </c>
      <c r="S173" s="230">
        <v>14239</v>
      </c>
    </row>
    <row r="174" spans="1:19" ht="12.75">
      <c r="A174" s="34" t="s">
        <v>179</v>
      </c>
      <c r="B174" s="35">
        <v>831.6</v>
      </c>
      <c r="C174" s="224">
        <v>92640.24</v>
      </c>
      <c r="D174" s="225">
        <v>18528.048</v>
      </c>
      <c r="E174" s="8">
        <v>42854.111999999994</v>
      </c>
      <c r="F174" s="7">
        <v>31258.08</v>
      </c>
      <c r="G174" s="224">
        <v>12947.5058418008</v>
      </c>
      <c r="H174" s="11">
        <v>31258.08</v>
      </c>
      <c r="I174" s="7">
        <v>5422.348826719407</v>
      </c>
      <c r="J174" s="245">
        <f t="shared" si="19"/>
        <v>49627.9346685202</v>
      </c>
      <c r="K174" s="227">
        <v>6336.5924159999995</v>
      </c>
      <c r="L174" s="228">
        <v>10560.98736</v>
      </c>
      <c r="M174" s="228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226">
        <f t="shared" si="22"/>
        <v>-18947.83238747978</v>
      </c>
      <c r="R174" s="229">
        <f t="shared" si="18"/>
        <v>-37431.76317328059</v>
      </c>
      <c r="S174" s="230">
        <v>10100</v>
      </c>
    </row>
    <row r="175" spans="1:19" ht="12.75">
      <c r="A175" s="34" t="s">
        <v>180</v>
      </c>
      <c r="B175" s="35">
        <v>746.2</v>
      </c>
      <c r="C175" s="224">
        <v>83126.68</v>
      </c>
      <c r="D175" s="225">
        <v>16625.336000000003</v>
      </c>
      <c r="E175" s="8">
        <v>43688.144000000015</v>
      </c>
      <c r="F175" s="7">
        <v>22813.2</v>
      </c>
      <c r="G175" s="224">
        <v>11617.87982100981</v>
      </c>
      <c r="H175" s="11">
        <v>22813.2</v>
      </c>
      <c r="I175" s="7">
        <v>39319.32960000001</v>
      </c>
      <c r="J175" s="245">
        <f t="shared" si="19"/>
        <v>73750.40942100983</v>
      </c>
      <c r="K175" s="227">
        <v>5685.864912000001</v>
      </c>
      <c r="L175" s="228">
        <v>9476.44152</v>
      </c>
      <c r="M175" s="228">
        <v>34788.51558</v>
      </c>
      <c r="N175" s="9">
        <v>52541</v>
      </c>
      <c r="O175" s="9">
        <v>2369.11038</v>
      </c>
      <c r="P175" s="7">
        <f t="shared" si="21"/>
        <v>104860.932392</v>
      </c>
      <c r="Q175" s="226">
        <f t="shared" si="22"/>
        <v>-31110.522970990176</v>
      </c>
      <c r="R175" s="229">
        <f t="shared" si="18"/>
        <v>-4368.814400000003</v>
      </c>
      <c r="S175" s="230">
        <v>10962</v>
      </c>
    </row>
    <row r="176" spans="1:19" ht="12.75">
      <c r="A176" s="34" t="s">
        <v>181</v>
      </c>
      <c r="B176" s="35">
        <v>1248.2</v>
      </c>
      <c r="C176" s="224">
        <v>139049.48</v>
      </c>
      <c r="D176" s="225">
        <v>27809.896000000004</v>
      </c>
      <c r="E176" s="8">
        <v>70639.274</v>
      </c>
      <c r="F176" s="7">
        <v>40600.31</v>
      </c>
      <c r="G176" s="224">
        <v>19433.71427577653</v>
      </c>
      <c r="H176" s="11">
        <v>40600.31</v>
      </c>
      <c r="I176" s="7">
        <v>63575.346600000004</v>
      </c>
      <c r="J176" s="245">
        <f t="shared" si="19"/>
        <v>123609.37087577653</v>
      </c>
      <c r="K176" s="227">
        <v>9510.984432000001</v>
      </c>
      <c r="L176" s="228">
        <v>15851.640720000001</v>
      </c>
      <c r="M176" s="228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226">
        <f t="shared" si="22"/>
        <v>-38581.37183622348</v>
      </c>
      <c r="R176" s="229">
        <f t="shared" si="18"/>
        <v>-7063.9274000000005</v>
      </c>
      <c r="S176" s="230">
        <v>16558</v>
      </c>
    </row>
    <row r="177" spans="1:19" ht="12.75">
      <c r="A177" s="34" t="s">
        <v>182</v>
      </c>
      <c r="B177" s="35">
        <v>950.2</v>
      </c>
      <c r="C177" s="224">
        <v>105852.28</v>
      </c>
      <c r="D177" s="225">
        <v>21170.456000000002</v>
      </c>
      <c r="E177" s="8">
        <v>60534.344</v>
      </c>
      <c r="F177" s="7">
        <v>24147.48</v>
      </c>
      <c r="G177" s="224">
        <v>14794.035655217798</v>
      </c>
      <c r="H177" s="11">
        <v>24147.48</v>
      </c>
      <c r="I177" s="7">
        <v>41694.49252608005</v>
      </c>
      <c r="J177" s="245">
        <f t="shared" si="19"/>
        <v>80636.00818129785</v>
      </c>
      <c r="K177" s="227">
        <v>7240.295952</v>
      </c>
      <c r="L177" s="228">
        <v>12067.15992</v>
      </c>
      <c r="M177" s="228">
        <v>44299.17918</v>
      </c>
      <c r="N177" s="9">
        <v>7383</v>
      </c>
      <c r="O177" s="9">
        <v>3016.78998</v>
      </c>
      <c r="P177" s="7">
        <f t="shared" si="21"/>
        <v>74006.425032</v>
      </c>
      <c r="Q177" s="226">
        <f t="shared" si="22"/>
        <v>6629.583149297847</v>
      </c>
      <c r="R177" s="229">
        <f t="shared" si="18"/>
        <v>-18839.851473919945</v>
      </c>
      <c r="S177" s="230">
        <v>12817</v>
      </c>
    </row>
    <row r="178" spans="1:19" ht="12.75">
      <c r="A178" s="34" t="s">
        <v>183</v>
      </c>
      <c r="B178" s="35">
        <v>931.5</v>
      </c>
      <c r="C178" s="224">
        <v>103769.1</v>
      </c>
      <c r="D178" s="225">
        <v>20753.82</v>
      </c>
      <c r="E178" s="8">
        <v>61100.26</v>
      </c>
      <c r="F178" s="7">
        <v>21915.02</v>
      </c>
      <c r="G178" s="224">
        <v>14502.888037082064</v>
      </c>
      <c r="H178" s="11">
        <v>21915.02</v>
      </c>
      <c r="I178" s="7">
        <v>54990.234</v>
      </c>
      <c r="J178" s="245">
        <f t="shared" si="19"/>
        <v>91408.14203708206</v>
      </c>
      <c r="K178" s="227">
        <v>7097.80644</v>
      </c>
      <c r="L178" s="228">
        <v>11829.6774</v>
      </c>
      <c r="M178" s="228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226">
        <f t="shared" si="22"/>
        <v>10002.870497082054</v>
      </c>
      <c r="R178" s="229">
        <f t="shared" si="18"/>
        <v>-6110.026000000005</v>
      </c>
      <c r="S178" s="230">
        <v>12822.8</v>
      </c>
    </row>
    <row r="179" spans="1:19" ht="12.75">
      <c r="A179" s="34" t="s">
        <v>184</v>
      </c>
      <c r="B179" s="35">
        <v>891.9</v>
      </c>
      <c r="C179" s="224">
        <v>99357.66</v>
      </c>
      <c r="D179" s="225">
        <v>19871.532000000003</v>
      </c>
      <c r="E179" s="8">
        <v>59781.258</v>
      </c>
      <c r="F179" s="7">
        <v>19704.87</v>
      </c>
      <c r="G179" s="224">
        <v>13886.340139853457</v>
      </c>
      <c r="H179" s="11">
        <v>19704.87</v>
      </c>
      <c r="I179" s="7">
        <v>53803.1322</v>
      </c>
      <c r="J179" s="245">
        <f t="shared" si="19"/>
        <v>87394.34233985347</v>
      </c>
      <c r="K179" s="227">
        <v>6796.063944</v>
      </c>
      <c r="L179" s="228">
        <v>11326.77324</v>
      </c>
      <c r="M179" s="228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226">
        <f t="shared" si="22"/>
        <v>14027.631135853473</v>
      </c>
      <c r="R179" s="229">
        <f t="shared" si="18"/>
        <v>-5978.125800000002</v>
      </c>
      <c r="S179" s="230">
        <v>15390.6</v>
      </c>
    </row>
    <row r="180" spans="1:19" ht="12.75">
      <c r="A180" s="34" t="s">
        <v>185</v>
      </c>
      <c r="B180" s="35">
        <v>941.1</v>
      </c>
      <c r="C180" s="224">
        <v>104838.54</v>
      </c>
      <c r="D180" s="225">
        <v>20967.708000000002</v>
      </c>
      <c r="E180" s="8">
        <v>56426.202000000005</v>
      </c>
      <c r="F180" s="7">
        <v>27444.63</v>
      </c>
      <c r="G180" s="224">
        <v>14652.354193985972</v>
      </c>
      <c r="H180" s="11">
        <v>27444.63</v>
      </c>
      <c r="I180" s="7">
        <v>3912.2577714062472</v>
      </c>
      <c r="J180" s="245">
        <f t="shared" si="19"/>
        <v>46009.241965392226</v>
      </c>
      <c r="K180" s="227">
        <v>7170.956136000001</v>
      </c>
      <c r="L180" s="228">
        <v>11951.593560000001</v>
      </c>
      <c r="M180" s="228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226">
        <f t="shared" si="22"/>
        <v>-21802.13511060778</v>
      </c>
      <c r="R180" s="229">
        <f t="shared" si="18"/>
        <v>-52513.944228593755</v>
      </c>
      <c r="S180" s="230">
        <v>12729</v>
      </c>
    </row>
    <row r="181" spans="1:19" ht="12.75">
      <c r="A181" s="34" t="s">
        <v>186</v>
      </c>
      <c r="B181" s="35">
        <v>931.3</v>
      </c>
      <c r="C181" s="224">
        <v>103746.82</v>
      </c>
      <c r="D181" s="225">
        <v>20749.364</v>
      </c>
      <c r="E181" s="8">
        <v>64055.126000000004</v>
      </c>
      <c r="F181" s="7">
        <v>18942.33</v>
      </c>
      <c r="G181" s="224">
        <v>14499.774158813234</v>
      </c>
      <c r="H181" s="11">
        <v>18942.33</v>
      </c>
      <c r="I181" s="7">
        <v>57649.6134</v>
      </c>
      <c r="J181" s="245">
        <f t="shared" si="19"/>
        <v>91091.71755881324</v>
      </c>
      <c r="K181" s="227">
        <v>7096.282488000001</v>
      </c>
      <c r="L181" s="228">
        <v>11827.137480000001</v>
      </c>
      <c r="M181" s="228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226">
        <f t="shared" si="22"/>
        <v>20606.469050813233</v>
      </c>
      <c r="R181" s="229">
        <f t="shared" si="18"/>
        <v>-6405.512600000002</v>
      </c>
      <c r="S181" s="230">
        <v>16385.4</v>
      </c>
    </row>
    <row r="182" spans="1:19" ht="12.75">
      <c r="A182" s="34" t="s">
        <v>187</v>
      </c>
      <c r="B182" s="35">
        <v>935.8</v>
      </c>
      <c r="C182" s="224">
        <v>104248.12</v>
      </c>
      <c r="D182" s="225">
        <v>20849.624</v>
      </c>
      <c r="E182" s="8">
        <v>68152.726</v>
      </c>
      <c r="F182" s="7">
        <v>15245.77</v>
      </c>
      <c r="G182" s="224">
        <v>14569.836419861938</v>
      </c>
      <c r="H182" s="11">
        <v>15245.77</v>
      </c>
      <c r="I182" s="7">
        <v>49763.46695977828</v>
      </c>
      <c r="J182" s="245">
        <f t="shared" si="19"/>
        <v>79579.07337964022</v>
      </c>
      <c r="K182" s="227">
        <v>7130.571408</v>
      </c>
      <c r="L182" s="228">
        <v>11884.285679999999</v>
      </c>
      <c r="M182" s="228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226">
        <f t="shared" si="22"/>
        <v>1883.3066516402178</v>
      </c>
      <c r="R182" s="229">
        <f t="shared" si="18"/>
        <v>-18389.259040221717</v>
      </c>
      <c r="S182" s="230">
        <v>15840</v>
      </c>
    </row>
    <row r="183" spans="1:19" ht="12.75">
      <c r="A183" s="34" t="s">
        <v>188</v>
      </c>
      <c r="B183" s="35">
        <v>706.79</v>
      </c>
      <c r="C183" s="224">
        <v>78736.40599999999</v>
      </c>
      <c r="D183" s="225">
        <v>15747.281199999998</v>
      </c>
      <c r="E183" s="8">
        <v>42814.96479999999</v>
      </c>
      <c r="F183" s="7">
        <v>20174.16</v>
      </c>
      <c r="G183" s="224">
        <v>11004.290108136587</v>
      </c>
      <c r="H183" s="11">
        <v>20174.16</v>
      </c>
      <c r="I183" s="7">
        <v>21718.691302319676</v>
      </c>
      <c r="J183" s="245">
        <f t="shared" si="19"/>
        <v>52897.141410456265</v>
      </c>
      <c r="K183" s="227">
        <v>5385.570170399999</v>
      </c>
      <c r="L183" s="228">
        <v>8975.950283999999</v>
      </c>
      <c r="M183" s="228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226">
        <f t="shared" si="22"/>
        <v>-10004.552525943727</v>
      </c>
      <c r="R183" s="229">
        <f t="shared" si="18"/>
        <v>-21096.27349768031</v>
      </c>
      <c r="S183" s="230">
        <v>2542</v>
      </c>
    </row>
    <row r="184" spans="1:19" ht="12.75">
      <c r="A184" s="34" t="s">
        <v>189</v>
      </c>
      <c r="B184" s="35">
        <v>947.1</v>
      </c>
      <c r="C184" s="224">
        <v>105506.94</v>
      </c>
      <c r="D184" s="225">
        <v>21101.388000000003</v>
      </c>
      <c r="E184" s="8">
        <v>66195.582</v>
      </c>
      <c r="F184" s="7">
        <v>18209.97</v>
      </c>
      <c r="G184" s="224">
        <v>14745.770542050914</v>
      </c>
      <c r="H184" s="11">
        <v>18209.97</v>
      </c>
      <c r="I184" s="7">
        <v>59576.023799999995</v>
      </c>
      <c r="J184" s="245">
        <f t="shared" si="19"/>
        <v>92531.76434205091</v>
      </c>
      <c r="K184" s="227">
        <v>7216.674696</v>
      </c>
      <c r="L184" s="228">
        <v>12027.79116</v>
      </c>
      <c r="M184" s="228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226">
        <f t="shared" si="22"/>
        <v>12660.696306050915</v>
      </c>
      <c r="R184" s="229">
        <f t="shared" si="18"/>
        <v>-6619.5581999999995</v>
      </c>
      <c r="S184" s="230">
        <v>14370</v>
      </c>
    </row>
    <row r="185" spans="1:19" ht="12.75">
      <c r="A185" s="34" t="s">
        <v>190</v>
      </c>
      <c r="B185" s="35">
        <v>1274.8</v>
      </c>
      <c r="C185" s="224">
        <v>142012.72</v>
      </c>
      <c r="D185" s="225">
        <v>28402.543999999994</v>
      </c>
      <c r="E185" s="8">
        <v>87800.37599999997</v>
      </c>
      <c r="F185" s="7">
        <v>25809.8</v>
      </c>
      <c r="G185" s="224">
        <v>19847.860085531094</v>
      </c>
      <c r="H185" s="11">
        <v>25809.8</v>
      </c>
      <c r="I185" s="7">
        <v>67577.55153627126</v>
      </c>
      <c r="J185" s="245">
        <f t="shared" si="19"/>
        <v>113235.21162180236</v>
      </c>
      <c r="K185" s="227">
        <v>9713.670047999998</v>
      </c>
      <c r="L185" s="228">
        <v>16189.450079999997</v>
      </c>
      <c r="M185" s="228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226">
        <f t="shared" si="22"/>
        <v>7933.405653802372</v>
      </c>
      <c r="R185" s="229">
        <f t="shared" si="18"/>
        <v>-20222.824463728713</v>
      </c>
      <c r="S185" s="230">
        <v>19613</v>
      </c>
    </row>
    <row r="186" spans="1:19" ht="12.75">
      <c r="A186" s="34" t="s">
        <v>191</v>
      </c>
      <c r="B186" s="35">
        <v>1266.4</v>
      </c>
      <c r="C186" s="224">
        <v>141076.96</v>
      </c>
      <c r="D186" s="225">
        <v>28215.392000000007</v>
      </c>
      <c r="E186" s="8">
        <v>75529.49800000002</v>
      </c>
      <c r="F186" s="7">
        <v>37332.07</v>
      </c>
      <c r="G186" s="224">
        <v>19717.077198240186</v>
      </c>
      <c r="H186" s="11">
        <v>37332.07</v>
      </c>
      <c r="I186" s="7">
        <v>67976.54820000002</v>
      </c>
      <c r="J186" s="245">
        <f t="shared" si="19"/>
        <v>125025.6953982402</v>
      </c>
      <c r="K186" s="227">
        <v>9649.664064000002</v>
      </c>
      <c r="L186" s="228">
        <v>16082.773440000003</v>
      </c>
      <c r="M186" s="228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226">
        <f t="shared" si="22"/>
        <v>-2499.1432257597917</v>
      </c>
      <c r="R186" s="229">
        <f t="shared" si="18"/>
        <v>-7552.949800000002</v>
      </c>
      <c r="S186" s="230">
        <v>20252</v>
      </c>
    </row>
    <row r="187" spans="1:19" ht="12.75">
      <c r="A187" s="34" t="s">
        <v>192</v>
      </c>
      <c r="B187" s="35">
        <v>3270.4</v>
      </c>
      <c r="C187" s="224">
        <v>364322.56</v>
      </c>
      <c r="D187" s="225">
        <v>72864.51200000002</v>
      </c>
      <c r="E187" s="8">
        <v>185485.59800000006</v>
      </c>
      <c r="F187" s="7">
        <v>105972.45</v>
      </c>
      <c r="G187" s="224">
        <v>50918.13745193043</v>
      </c>
      <c r="H187" s="11">
        <v>105972.45</v>
      </c>
      <c r="I187" s="7">
        <v>166937.03820000007</v>
      </c>
      <c r="J187" s="245">
        <f t="shared" si="19"/>
        <v>323827.62565193046</v>
      </c>
      <c r="K187" s="227">
        <v>24919.663104000003</v>
      </c>
      <c r="L187" s="228">
        <v>41532.77184000001</v>
      </c>
      <c r="M187" s="228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226">
        <f t="shared" si="22"/>
        <v>78897.00638793045</v>
      </c>
      <c r="R187" s="229">
        <f t="shared" si="18"/>
        <v>-18548.559799999988</v>
      </c>
      <c r="S187" s="230">
        <v>44389</v>
      </c>
    </row>
    <row r="188" spans="1:19" s="281" customFormat="1" ht="12.75">
      <c r="A188" s="34" t="s">
        <v>193</v>
      </c>
      <c r="B188" s="35">
        <v>1278.1</v>
      </c>
      <c r="C188" s="224">
        <v>142380.34</v>
      </c>
      <c r="D188" s="225">
        <v>28476.068</v>
      </c>
      <c r="E188" s="8">
        <v>102978.082</v>
      </c>
      <c r="F188" s="7">
        <v>10926.19</v>
      </c>
      <c r="G188" s="224">
        <v>19899.239076966813</v>
      </c>
      <c r="H188" s="11">
        <v>10926.19</v>
      </c>
      <c r="I188" s="7">
        <v>89977.67735418752</v>
      </c>
      <c r="J188" s="245">
        <f t="shared" si="19"/>
        <v>120803.10643115433</v>
      </c>
      <c r="K188" s="227">
        <v>9738.815256</v>
      </c>
      <c r="L188" s="228">
        <v>16231.358760000001</v>
      </c>
      <c r="M188" s="228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226">
        <f t="shared" si="22"/>
        <v>9436.92043515433</v>
      </c>
      <c r="R188" s="229">
        <f t="shared" si="18"/>
        <v>-13000.40464581248</v>
      </c>
      <c r="S188" s="230">
        <v>19868.2</v>
      </c>
    </row>
    <row r="189" spans="1:19" ht="12.75">
      <c r="A189" s="34" t="s">
        <v>194</v>
      </c>
      <c r="B189" s="35">
        <v>3207.5</v>
      </c>
      <c r="C189" s="224">
        <v>357315.5</v>
      </c>
      <c r="D189" s="225">
        <v>71463.1</v>
      </c>
      <c r="E189" s="8">
        <v>152042.78</v>
      </c>
      <c r="F189" s="7">
        <v>133809.62</v>
      </c>
      <c r="G189" s="224">
        <v>49938.82273638296</v>
      </c>
      <c r="H189" s="11">
        <v>133809.62</v>
      </c>
      <c r="I189" s="7">
        <v>112655.56253562617</v>
      </c>
      <c r="J189" s="245">
        <f t="shared" si="19"/>
        <v>296404.0052720091</v>
      </c>
      <c r="K189" s="227">
        <v>24440.3802</v>
      </c>
      <c r="L189" s="228">
        <v>40733.967000000004</v>
      </c>
      <c r="M189" s="228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226">
        <f t="shared" si="22"/>
        <v>9377.629572009086</v>
      </c>
      <c r="R189" s="229">
        <f t="shared" si="18"/>
        <v>-39387.217464373825</v>
      </c>
      <c r="S189" s="230">
        <v>34146</v>
      </c>
    </row>
    <row r="190" spans="1:19" ht="12.75">
      <c r="A190" s="34" t="s">
        <v>195</v>
      </c>
      <c r="B190" s="35">
        <v>2617.5</v>
      </c>
      <c r="C190" s="224">
        <v>291589.5</v>
      </c>
      <c r="D190" s="225">
        <v>58317.9</v>
      </c>
      <c r="E190" s="8">
        <v>124905</v>
      </c>
      <c r="F190" s="7">
        <v>108366.6</v>
      </c>
      <c r="G190" s="224">
        <v>40752.88184333044</v>
      </c>
      <c r="H190" s="11">
        <v>108366.6</v>
      </c>
      <c r="I190" s="7">
        <v>112414.5</v>
      </c>
      <c r="J190" s="245">
        <f t="shared" si="19"/>
        <v>261533.98184333043</v>
      </c>
      <c r="K190" s="227">
        <v>19944.7218</v>
      </c>
      <c r="L190" s="228">
        <v>33241.203</v>
      </c>
      <c r="M190" s="228">
        <v>122030.20575</v>
      </c>
      <c r="N190" s="9">
        <v>7733</v>
      </c>
      <c r="O190" s="9">
        <v>8310.30075</v>
      </c>
      <c r="P190" s="7">
        <f t="shared" si="21"/>
        <v>191259.4313</v>
      </c>
      <c r="Q190" s="226">
        <f t="shared" si="22"/>
        <v>70274.55054333044</v>
      </c>
      <c r="R190" s="229">
        <f t="shared" si="18"/>
        <v>-12490.5</v>
      </c>
      <c r="S190" s="230">
        <v>31603.4</v>
      </c>
    </row>
    <row r="191" spans="1:19" ht="12.75">
      <c r="A191" s="34" t="s">
        <v>196</v>
      </c>
      <c r="B191" s="35">
        <v>2720.9</v>
      </c>
      <c r="C191" s="224">
        <v>303108.26</v>
      </c>
      <c r="D191" s="225">
        <v>60621.652</v>
      </c>
      <c r="E191" s="8">
        <v>176840.758</v>
      </c>
      <c r="F191" s="7">
        <v>65645.85</v>
      </c>
      <c r="G191" s="224">
        <v>42362.75690831625</v>
      </c>
      <c r="H191" s="11">
        <v>65645.85</v>
      </c>
      <c r="I191" s="7">
        <v>159156.6822</v>
      </c>
      <c r="J191" s="245">
        <f t="shared" si="19"/>
        <v>267165.2891083163</v>
      </c>
      <c r="K191" s="227">
        <v>20732.604984</v>
      </c>
      <c r="L191" s="228">
        <v>34554.34164</v>
      </c>
      <c r="M191" s="228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226">
        <f t="shared" si="22"/>
        <v>62216.950264316314</v>
      </c>
      <c r="R191" s="229">
        <f t="shared" si="18"/>
        <v>-17684.07579999999</v>
      </c>
      <c r="S191" s="230">
        <v>39569</v>
      </c>
    </row>
    <row r="192" spans="1:19" ht="12.75">
      <c r="A192" s="34" t="s">
        <v>197</v>
      </c>
      <c r="B192" s="35">
        <v>2461.2</v>
      </c>
      <c r="C192" s="224">
        <v>274177.68</v>
      </c>
      <c r="D192" s="225">
        <v>54835.536</v>
      </c>
      <c r="E192" s="8">
        <v>139354.934</v>
      </c>
      <c r="F192" s="7">
        <v>79987.21</v>
      </c>
      <c r="G192" s="224">
        <v>38319.38597623873</v>
      </c>
      <c r="H192" s="11">
        <v>79987.21</v>
      </c>
      <c r="I192" s="7">
        <v>125419.44060000002</v>
      </c>
      <c r="J192" s="245">
        <f t="shared" si="19"/>
        <v>243726.03657623875</v>
      </c>
      <c r="K192" s="227">
        <v>18753.753312</v>
      </c>
      <c r="L192" s="228">
        <v>31256.25552</v>
      </c>
      <c r="M192" s="228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226">
        <f t="shared" si="22"/>
        <v>65739.60478423873</v>
      </c>
      <c r="R192" s="229">
        <f t="shared" si="18"/>
        <v>-13935.493399999992</v>
      </c>
      <c r="S192" s="230">
        <v>28654.6</v>
      </c>
    </row>
    <row r="193" spans="1:19" ht="12.75">
      <c r="A193" s="34" t="s">
        <v>198</v>
      </c>
      <c r="B193" s="35">
        <v>1210.1</v>
      </c>
      <c r="C193" s="224">
        <v>134805.14</v>
      </c>
      <c r="D193" s="225">
        <v>26961.028000000006</v>
      </c>
      <c r="E193" s="8">
        <v>78849.72200000001</v>
      </c>
      <c r="F193" s="7">
        <v>28994.39</v>
      </c>
      <c r="G193" s="224">
        <v>18840.520465564154</v>
      </c>
      <c r="H193" s="11">
        <v>28994.39</v>
      </c>
      <c r="I193" s="7">
        <v>62658.28325234331</v>
      </c>
      <c r="J193" s="245">
        <f t="shared" si="19"/>
        <v>110493.19371790747</v>
      </c>
      <c r="K193" s="227">
        <v>9220.671576</v>
      </c>
      <c r="L193" s="228">
        <v>15367.785960000003</v>
      </c>
      <c r="M193" s="228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226">
        <f t="shared" si="22"/>
        <v>6641.838601907453</v>
      </c>
      <c r="R193" s="229">
        <f t="shared" si="18"/>
        <v>-16191.438747656699</v>
      </c>
      <c r="S193" s="230">
        <v>19041</v>
      </c>
    </row>
    <row r="194" spans="1:19" ht="12.75">
      <c r="A194" s="34" t="s">
        <v>199</v>
      </c>
      <c r="B194" s="35">
        <v>1232.9</v>
      </c>
      <c r="C194" s="224">
        <v>137345.06</v>
      </c>
      <c r="D194" s="225">
        <v>27469.012000000002</v>
      </c>
      <c r="E194" s="8">
        <v>77527.348</v>
      </c>
      <c r="F194" s="7">
        <v>32348.7</v>
      </c>
      <c r="G194" s="224">
        <v>19195.50258821093</v>
      </c>
      <c r="H194" s="11">
        <v>32348.7</v>
      </c>
      <c r="I194" s="7">
        <v>41274.30571390778</v>
      </c>
      <c r="J194" s="245">
        <f t="shared" si="19"/>
        <v>92818.50830211872</v>
      </c>
      <c r="K194" s="227">
        <v>9394.402104</v>
      </c>
      <c r="L194" s="228">
        <v>15657.33684</v>
      </c>
      <c r="M194" s="228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226">
        <f t="shared" si="22"/>
        <v>-24122.47246188129</v>
      </c>
      <c r="R194" s="229">
        <f t="shared" si="18"/>
        <v>-36253.04228609222</v>
      </c>
      <c r="S194" s="230">
        <v>14562</v>
      </c>
    </row>
    <row r="195" spans="1:19" ht="12.75">
      <c r="A195" s="34" t="s">
        <v>200</v>
      </c>
      <c r="B195" s="35">
        <v>1310.3</v>
      </c>
      <c r="C195" s="224">
        <v>145967.42</v>
      </c>
      <c r="D195" s="225">
        <v>29193.483999999997</v>
      </c>
      <c r="E195" s="8">
        <v>91518.06599999999</v>
      </c>
      <c r="F195" s="7">
        <v>25255.87</v>
      </c>
      <c r="G195" s="224">
        <v>20400.57347824866</v>
      </c>
      <c r="H195" s="11">
        <v>25255.87</v>
      </c>
      <c r="I195" s="7">
        <v>80374.53170462803</v>
      </c>
      <c r="J195" s="245">
        <f t="shared" si="19"/>
        <v>126030.97518287669</v>
      </c>
      <c r="K195" s="227">
        <v>9984.171527999999</v>
      </c>
      <c r="L195" s="228">
        <v>16640.28588</v>
      </c>
      <c r="M195" s="228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226">
        <f t="shared" si="22"/>
        <v>27878.081034876697</v>
      </c>
      <c r="R195" s="229">
        <f t="shared" si="18"/>
        <v>-11143.534295371966</v>
      </c>
      <c r="S195" s="230">
        <v>23257</v>
      </c>
    </row>
    <row r="196" spans="1:19" ht="12.75">
      <c r="A196" s="34" t="s">
        <v>201</v>
      </c>
      <c r="B196" s="35">
        <v>3227.4</v>
      </c>
      <c r="C196" s="224">
        <v>359532.36</v>
      </c>
      <c r="D196" s="225">
        <v>71906.472</v>
      </c>
      <c r="E196" s="8">
        <v>193601.30799999996</v>
      </c>
      <c r="F196" s="7">
        <v>94024.58</v>
      </c>
      <c r="G196" s="224">
        <v>50248.65362413167</v>
      </c>
      <c r="H196" s="11">
        <v>94024.58</v>
      </c>
      <c r="I196" s="7">
        <v>136774.99507796371</v>
      </c>
      <c r="J196" s="245">
        <f t="shared" si="19"/>
        <v>281048.2287020954</v>
      </c>
      <c r="K196" s="227">
        <v>24592.013424</v>
      </c>
      <c r="L196" s="228">
        <v>40986.68904</v>
      </c>
      <c r="M196" s="228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226">
        <f t="shared" si="22"/>
        <v>22016.561318095424</v>
      </c>
      <c r="R196" s="229">
        <f t="shared" si="18"/>
        <v>-56826.312922036246</v>
      </c>
      <c r="S196" s="230">
        <v>44708</v>
      </c>
    </row>
    <row r="197" spans="1:20" ht="12.75">
      <c r="A197" s="34" t="s">
        <v>202</v>
      </c>
      <c r="B197" s="35">
        <v>3362.1</v>
      </c>
      <c r="C197" s="224">
        <v>374537.94</v>
      </c>
      <c r="D197" s="225">
        <v>74907.58799999999</v>
      </c>
      <c r="E197" s="8">
        <v>205846.02199999994</v>
      </c>
      <c r="F197" s="7">
        <v>93784.33</v>
      </c>
      <c r="G197" s="224">
        <v>52345.85063818959</v>
      </c>
      <c r="H197" s="11">
        <v>93784.33</v>
      </c>
      <c r="I197" s="7">
        <v>185261.41979999995</v>
      </c>
      <c r="J197" s="245">
        <f t="shared" si="19"/>
        <v>331391.6004381896</v>
      </c>
      <c r="K197" s="227">
        <v>25618.395095999997</v>
      </c>
      <c r="L197" s="228">
        <v>42697.32515999999</v>
      </c>
      <c r="M197" s="228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226">
        <f>J197-P197</f>
        <v>80348.42100218963</v>
      </c>
      <c r="R197" s="229">
        <f>I197-E197</f>
        <v>-20584.602199999994</v>
      </c>
      <c r="S197" s="230">
        <v>49709</v>
      </c>
      <c r="T197" s="153">
        <f>U202</f>
        <v>0</v>
      </c>
    </row>
    <row r="198" spans="1:19" ht="12.75">
      <c r="A198" s="145" t="s">
        <v>203</v>
      </c>
      <c r="B198" s="35">
        <v>3005</v>
      </c>
      <c r="C198" s="224">
        <v>334757</v>
      </c>
      <c r="D198" s="225">
        <v>66951.4</v>
      </c>
      <c r="E198" s="8">
        <v>207441.18</v>
      </c>
      <c r="F198" s="7">
        <v>60364.42</v>
      </c>
      <c r="G198" s="224">
        <v>46786.0209891912</v>
      </c>
      <c r="H198" s="11">
        <v>60364.42</v>
      </c>
      <c r="I198" s="7">
        <v>163890.46849550665</v>
      </c>
      <c r="J198" s="245">
        <f t="shared" si="19"/>
        <v>271040.90948469786</v>
      </c>
      <c r="K198" s="227">
        <v>22897.378800000002</v>
      </c>
      <c r="L198" s="228">
        <v>38162.298</v>
      </c>
      <c r="M198" s="228">
        <v>140095.8045</v>
      </c>
      <c r="N198" s="9">
        <v>323</v>
      </c>
      <c r="O198" s="9">
        <v>9540.5745</v>
      </c>
      <c r="P198" s="7">
        <f t="shared" si="21"/>
        <v>211019.0558</v>
      </c>
      <c r="Q198" s="226">
        <f t="shared" si="22"/>
        <v>60021.85368469785</v>
      </c>
      <c r="R198" s="229">
        <f t="shared" si="18"/>
        <v>-43550.711504493345</v>
      </c>
      <c r="S198" s="230">
        <v>922</v>
      </c>
    </row>
    <row r="199" spans="1:19" ht="12.75">
      <c r="A199" s="146" t="s">
        <v>204</v>
      </c>
      <c r="B199" s="82">
        <v>3300</v>
      </c>
      <c r="C199" s="224">
        <v>367620</v>
      </c>
      <c r="D199" s="225">
        <v>73524</v>
      </c>
      <c r="E199" s="8">
        <v>187973.49</v>
      </c>
      <c r="F199" s="7">
        <v>106122.51</v>
      </c>
      <c r="G199" s="224">
        <v>51378.991435717464</v>
      </c>
      <c r="H199" s="11">
        <v>106122.51</v>
      </c>
      <c r="I199" s="7">
        <v>169176.141</v>
      </c>
      <c r="J199" s="245">
        <f t="shared" si="19"/>
        <v>326677.64243571745</v>
      </c>
      <c r="K199" s="227">
        <v>25145.208000000002</v>
      </c>
      <c r="L199" s="228">
        <v>41908.68</v>
      </c>
      <c r="M199" s="228">
        <v>153848.97</v>
      </c>
      <c r="N199" s="9">
        <v>59727</v>
      </c>
      <c r="O199" s="9">
        <v>10477.17</v>
      </c>
      <c r="P199" s="7">
        <f t="shared" si="21"/>
        <v>291107.028</v>
      </c>
      <c r="Q199" s="226">
        <f t="shared" si="22"/>
        <v>35570.61443571746</v>
      </c>
      <c r="R199" s="229">
        <f t="shared" si="18"/>
        <v>-18797.348999999987</v>
      </c>
      <c r="S199" s="230">
        <v>42747</v>
      </c>
    </row>
    <row r="200" spans="1:19" ht="12.75">
      <c r="A200" s="146" t="s">
        <v>205</v>
      </c>
      <c r="B200" s="82">
        <v>3237.1</v>
      </c>
      <c r="C200" s="224">
        <v>360612.94</v>
      </c>
      <c r="D200" s="225">
        <v>72122.58799999999</v>
      </c>
      <c r="E200" s="8">
        <v>217222.37199999997</v>
      </c>
      <c r="F200" s="7">
        <v>71267.98</v>
      </c>
      <c r="G200" s="224">
        <v>50399.67672016999</v>
      </c>
      <c r="H200" s="11">
        <v>71267.98</v>
      </c>
      <c r="I200" s="7">
        <v>195500.13479999997</v>
      </c>
      <c r="J200" s="245">
        <f t="shared" si="19"/>
        <v>317167.79152016994</v>
      </c>
      <c r="K200" s="227">
        <v>24665.925095999995</v>
      </c>
      <c r="L200" s="228">
        <v>41109.875159999996</v>
      </c>
      <c r="M200" s="228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226">
        <f t="shared" si="22"/>
        <v>85370.00708416998</v>
      </c>
      <c r="R200" s="229">
        <f t="shared" si="18"/>
        <v>-21722.237200000003</v>
      </c>
      <c r="S200" s="230">
        <v>47144</v>
      </c>
    </row>
    <row r="201" spans="1:19" ht="12.75">
      <c r="A201" s="146" t="s">
        <v>206</v>
      </c>
      <c r="B201" s="82">
        <v>3050.8</v>
      </c>
      <c r="C201" s="224">
        <v>339859.12</v>
      </c>
      <c r="D201" s="225">
        <v>67971.82400000001</v>
      </c>
      <c r="E201" s="8">
        <v>142380.44599999997</v>
      </c>
      <c r="F201" s="7">
        <v>129506.85</v>
      </c>
      <c r="G201" s="224">
        <v>47499.09911275359</v>
      </c>
      <c r="H201" s="11">
        <v>129506.85</v>
      </c>
      <c r="I201" s="7">
        <v>120113.35739250103</v>
      </c>
      <c r="J201" s="245">
        <f t="shared" si="19"/>
        <v>297119.3065052546</v>
      </c>
      <c r="K201" s="227">
        <v>23246.363808000002</v>
      </c>
      <c r="L201" s="228">
        <v>38743.93968</v>
      </c>
      <c r="M201" s="228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226">
        <f t="shared" si="22"/>
        <v>57009.976377254585</v>
      </c>
      <c r="R201" s="229">
        <f t="shared" si="18"/>
        <v>-22267.08860749894</v>
      </c>
      <c r="S201" s="230">
        <v>26422</v>
      </c>
    </row>
    <row r="202" spans="1:19" ht="12.75">
      <c r="A202" s="34" t="s">
        <v>207</v>
      </c>
      <c r="B202" s="35">
        <v>952.4</v>
      </c>
      <c r="C202" s="224">
        <v>106097.36</v>
      </c>
      <c r="D202" s="225">
        <v>21219.471999999998</v>
      </c>
      <c r="E202" s="8">
        <v>59994.20799999999</v>
      </c>
      <c r="F202" s="7">
        <v>24883.68</v>
      </c>
      <c r="G202" s="224">
        <v>14828.288316174941</v>
      </c>
      <c r="H202" s="11">
        <v>24883.68</v>
      </c>
      <c r="I202" s="7">
        <v>53994.78719999999</v>
      </c>
      <c r="J202" s="245">
        <f t="shared" si="19"/>
        <v>93706.75551617493</v>
      </c>
      <c r="K202" s="227">
        <v>7257.059423999999</v>
      </c>
      <c r="L202" s="228">
        <v>12095.09904</v>
      </c>
      <c r="M202" s="228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226">
        <f t="shared" si="22"/>
        <v>19957.077132174934</v>
      </c>
      <c r="R202" s="229">
        <f t="shared" si="18"/>
        <v>-5999.4208</v>
      </c>
      <c r="S202" s="230">
        <v>9804</v>
      </c>
    </row>
    <row r="203" spans="1:19" ht="12.75">
      <c r="A203" s="34" t="s">
        <v>208</v>
      </c>
      <c r="B203" s="35">
        <v>2100.8</v>
      </c>
      <c r="C203" s="224">
        <v>234029.12</v>
      </c>
      <c r="D203" s="225">
        <v>46805.824</v>
      </c>
      <c r="E203" s="8">
        <v>129438.496</v>
      </c>
      <c r="F203" s="7">
        <v>57784.8</v>
      </c>
      <c r="G203" s="224">
        <v>32708.17733580462</v>
      </c>
      <c r="H203" s="11">
        <v>57784.8</v>
      </c>
      <c r="I203" s="7">
        <v>116494.6464</v>
      </c>
      <c r="J203" s="245">
        <f t="shared" si="19"/>
        <v>206987.62373580463</v>
      </c>
      <c r="K203" s="227">
        <v>16007.591808000001</v>
      </c>
      <c r="L203" s="228">
        <v>26679.31968</v>
      </c>
      <c r="M203" s="228">
        <v>97941.18672</v>
      </c>
      <c r="N203" s="9">
        <v>50837</v>
      </c>
      <c r="O203" s="9">
        <v>6669.82992</v>
      </c>
      <c r="P203" s="7">
        <f t="shared" si="21"/>
        <v>198134.928128</v>
      </c>
      <c r="Q203" s="226">
        <f t="shared" si="22"/>
        <v>8852.695607804635</v>
      </c>
      <c r="R203" s="229">
        <f t="shared" si="18"/>
        <v>-12943.849600000001</v>
      </c>
      <c r="S203" s="230">
        <v>30160</v>
      </c>
    </row>
    <row r="204" spans="1:19" ht="12.75">
      <c r="A204" s="34" t="s">
        <v>209</v>
      </c>
      <c r="B204" s="35">
        <v>1556</v>
      </c>
      <c r="C204" s="224">
        <v>173338.4</v>
      </c>
      <c r="D204" s="225">
        <v>34667.68</v>
      </c>
      <c r="E204" s="8">
        <v>100067.44</v>
      </c>
      <c r="F204" s="7">
        <v>38603.28</v>
      </c>
      <c r="G204" s="224">
        <v>24225.97293150799</v>
      </c>
      <c r="H204" s="11">
        <v>38603.28</v>
      </c>
      <c r="I204" s="7">
        <v>8720.609810000717</v>
      </c>
      <c r="J204" s="245">
        <f t="shared" si="19"/>
        <v>71549.86274150871</v>
      </c>
      <c r="K204" s="227">
        <v>11856.346560000002</v>
      </c>
      <c r="L204" s="228">
        <v>19760.577600000004</v>
      </c>
      <c r="M204" s="228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226">
        <f t="shared" si="22"/>
        <v>-56650.326218491304</v>
      </c>
      <c r="R204" s="229">
        <f t="shared" si="18"/>
        <v>-91346.83018999928</v>
      </c>
      <c r="S204" s="230">
        <v>19941</v>
      </c>
    </row>
    <row r="205" spans="1:19" ht="12.75">
      <c r="A205" s="34" t="s">
        <v>210</v>
      </c>
      <c r="B205" s="35">
        <v>107.2</v>
      </c>
      <c r="C205" s="224">
        <v>11942.08</v>
      </c>
      <c r="D205" s="225">
        <v>2388.4160000000006</v>
      </c>
      <c r="E205" s="8">
        <v>9553.664</v>
      </c>
      <c r="F205" s="7">
        <v>0</v>
      </c>
      <c r="G205" s="224">
        <v>1669.0387520936101</v>
      </c>
      <c r="H205" s="11">
        <v>0</v>
      </c>
      <c r="I205" s="7">
        <v>0</v>
      </c>
      <c r="J205" s="245">
        <f t="shared" si="19"/>
        <v>1669.0387520936101</v>
      </c>
      <c r="K205" s="227">
        <v>816.8382720000002</v>
      </c>
      <c r="L205" s="228">
        <v>1361.3971200000003</v>
      </c>
      <c r="M205" s="228">
        <v>4997.760480000001</v>
      </c>
      <c r="N205" s="9"/>
      <c r="O205" s="9">
        <v>340.3492800000001</v>
      </c>
      <c r="P205" s="7">
        <f t="shared" si="21"/>
        <v>7516.345152000002</v>
      </c>
      <c r="Q205" s="226">
        <f t="shared" si="22"/>
        <v>-5847.306399906392</v>
      </c>
      <c r="R205" s="229">
        <f t="shared" si="18"/>
        <v>-9553.664</v>
      </c>
      <c r="S205" s="230">
        <v>0</v>
      </c>
    </row>
    <row r="206" spans="1:19" ht="12.75">
      <c r="A206" s="34" t="s">
        <v>211</v>
      </c>
      <c r="B206" s="35">
        <v>71.9</v>
      </c>
      <c r="C206" s="224">
        <v>8009.66</v>
      </c>
      <c r="D206" s="225">
        <v>1601.932</v>
      </c>
      <c r="E206" s="8">
        <v>6263.728</v>
      </c>
      <c r="F206" s="7">
        <v>144</v>
      </c>
      <c r="G206" s="224">
        <v>1119.4392376448743</v>
      </c>
      <c r="H206" s="11">
        <v>144</v>
      </c>
      <c r="I206" s="7">
        <v>311.6914525811217</v>
      </c>
      <c r="J206" s="245">
        <f t="shared" si="19"/>
        <v>1575.130690225996</v>
      </c>
      <c r="K206" s="227">
        <v>547.860744</v>
      </c>
      <c r="L206" s="228">
        <v>913.10124</v>
      </c>
      <c r="M206" s="228">
        <v>3352.0427099999997</v>
      </c>
      <c r="N206" s="9"/>
      <c r="O206" s="9">
        <v>228.27531</v>
      </c>
      <c r="P206" s="7">
        <f t="shared" si="21"/>
        <v>5041.280003999999</v>
      </c>
      <c r="Q206" s="226">
        <f t="shared" si="22"/>
        <v>-3466.1493137740035</v>
      </c>
      <c r="R206" s="229">
        <f aca="true" t="shared" si="23" ref="R206:R255">I206-E206</f>
        <v>-5952.036547418878</v>
      </c>
      <c r="S206" s="230">
        <v>716</v>
      </c>
    </row>
    <row r="207" spans="1:19" ht="12.75">
      <c r="A207" s="34" t="s">
        <v>212</v>
      </c>
      <c r="B207" s="35">
        <v>72.2</v>
      </c>
      <c r="C207" s="224">
        <v>8043.08</v>
      </c>
      <c r="D207" s="225">
        <v>1608.616</v>
      </c>
      <c r="E207" s="8">
        <v>6434.464</v>
      </c>
      <c r="F207" s="7">
        <v>0</v>
      </c>
      <c r="G207" s="224">
        <v>1124.1100550481215</v>
      </c>
      <c r="H207" s="11">
        <v>0</v>
      </c>
      <c r="I207" s="7">
        <v>323.05840838435466</v>
      </c>
      <c r="J207" s="245">
        <f t="shared" si="19"/>
        <v>1447.168463432476</v>
      </c>
      <c r="K207" s="227">
        <v>550.146672</v>
      </c>
      <c r="L207" s="228">
        <v>916.91112</v>
      </c>
      <c r="M207" s="228">
        <v>3366.02898</v>
      </c>
      <c r="N207" s="9"/>
      <c r="O207" s="9">
        <v>229.22778</v>
      </c>
      <c r="P207" s="7">
        <f t="shared" si="21"/>
        <v>5062.314552</v>
      </c>
      <c r="Q207" s="226">
        <f t="shared" si="22"/>
        <v>-3615.1460885675237</v>
      </c>
      <c r="R207" s="229">
        <f t="shared" si="23"/>
        <v>-6111.405591615645</v>
      </c>
      <c r="S207" s="230">
        <v>841</v>
      </c>
    </row>
    <row r="208" spans="1:19" ht="12.75">
      <c r="A208" s="34" t="s">
        <v>213</v>
      </c>
      <c r="B208" s="35">
        <v>73.4</v>
      </c>
      <c r="C208" s="224">
        <v>8176.76</v>
      </c>
      <c r="D208" s="225">
        <v>1635.352</v>
      </c>
      <c r="E208" s="8">
        <v>3169.4080000000004</v>
      </c>
      <c r="F208" s="7">
        <v>3372</v>
      </c>
      <c r="G208" s="224">
        <v>1142.7933246611096</v>
      </c>
      <c r="H208" s="11">
        <v>3372</v>
      </c>
      <c r="I208" s="7">
        <v>315.3394944990689</v>
      </c>
      <c r="J208" s="245">
        <f t="shared" si="19"/>
        <v>4830.132819160179</v>
      </c>
      <c r="K208" s="227">
        <v>559.290384</v>
      </c>
      <c r="L208" s="228">
        <v>932.1506400000001</v>
      </c>
      <c r="M208" s="228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226">
        <f t="shared" si="22"/>
        <v>-2989.3199248398214</v>
      </c>
      <c r="R208" s="229">
        <f t="shared" si="23"/>
        <v>-2854.0685055009317</v>
      </c>
      <c r="S208" s="230">
        <v>848</v>
      </c>
    </row>
    <row r="209" spans="1:19" ht="12.75">
      <c r="A209" s="34" t="s">
        <v>214</v>
      </c>
      <c r="B209" s="35">
        <v>67.2</v>
      </c>
      <c r="C209" s="224">
        <v>7486.08</v>
      </c>
      <c r="D209" s="225">
        <v>1497.2160000000003</v>
      </c>
      <c r="E209" s="8">
        <v>2876.3040000000005</v>
      </c>
      <c r="F209" s="7">
        <v>3112.56</v>
      </c>
      <c r="G209" s="224">
        <v>1046.2630983273377</v>
      </c>
      <c r="H209" s="11">
        <v>3112.56</v>
      </c>
      <c r="I209" s="7">
        <v>23.212005356383962</v>
      </c>
      <c r="J209" s="245">
        <f t="shared" si="19"/>
        <v>4182.035103683722</v>
      </c>
      <c r="K209" s="227">
        <v>512.0478720000001</v>
      </c>
      <c r="L209" s="228">
        <v>853.4131200000002</v>
      </c>
      <c r="M209" s="228">
        <v>3132.92448</v>
      </c>
      <c r="N209" s="9"/>
      <c r="O209" s="9">
        <v>213.35328000000004</v>
      </c>
      <c r="P209" s="7">
        <f t="shared" si="21"/>
        <v>4711.738752</v>
      </c>
      <c r="Q209" s="226">
        <f t="shared" si="22"/>
        <v>-529.7036483162783</v>
      </c>
      <c r="R209" s="229">
        <f t="shared" si="23"/>
        <v>-2853.0919946436165</v>
      </c>
      <c r="S209" s="230">
        <v>300</v>
      </c>
    </row>
    <row r="210" spans="1:19" ht="12.75">
      <c r="A210" s="143" t="s">
        <v>215</v>
      </c>
      <c r="B210" s="35">
        <v>64.9</v>
      </c>
      <c r="C210" s="224">
        <v>7229.86</v>
      </c>
      <c r="D210" s="225">
        <v>1445.9720000000002</v>
      </c>
      <c r="E210" s="8">
        <v>5783.888000000001</v>
      </c>
      <c r="F210" s="7">
        <v>0</v>
      </c>
      <c r="G210" s="224">
        <v>1010.4534982357769</v>
      </c>
      <c r="H210" s="11">
        <v>0</v>
      </c>
      <c r="I210" s="7">
        <v>18.498309025804375</v>
      </c>
      <c r="J210" s="245">
        <f t="shared" si="19"/>
        <v>1028.9518072615813</v>
      </c>
      <c r="K210" s="227">
        <v>494.52242400000006</v>
      </c>
      <c r="L210" s="228">
        <v>824.2040400000001</v>
      </c>
      <c r="M210" s="228">
        <v>3025.69641</v>
      </c>
      <c r="N210" s="9"/>
      <c r="O210" s="9">
        <v>206.05101000000002</v>
      </c>
      <c r="P210" s="7">
        <f t="shared" si="21"/>
        <v>4550.473884</v>
      </c>
      <c r="Q210" s="226">
        <f t="shared" si="22"/>
        <v>-3521.522076738419</v>
      </c>
      <c r="R210" s="229">
        <f t="shared" si="23"/>
        <v>-5765.389690974196</v>
      </c>
      <c r="S210" s="230">
        <v>0</v>
      </c>
    </row>
    <row r="211" spans="1:19" ht="12.75">
      <c r="A211" s="143" t="s">
        <v>216</v>
      </c>
      <c r="B211" s="35">
        <v>421.4</v>
      </c>
      <c r="C211" s="224">
        <v>46943.96</v>
      </c>
      <c r="D211" s="225">
        <v>9388.792</v>
      </c>
      <c r="E211" s="8">
        <v>35417.72799999999</v>
      </c>
      <c r="F211" s="7">
        <v>2137.44</v>
      </c>
      <c r="G211" s="224">
        <v>6560.9415124276775</v>
      </c>
      <c r="H211" s="11">
        <v>2137.44</v>
      </c>
      <c r="I211" s="7">
        <v>617.8319089848377</v>
      </c>
      <c r="J211" s="245">
        <f t="shared" si="19"/>
        <v>9316.213421412514</v>
      </c>
      <c r="K211" s="227">
        <v>3210.9668639999995</v>
      </c>
      <c r="L211" s="228">
        <v>5351.61144</v>
      </c>
      <c r="M211" s="228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226">
        <f t="shared" si="22"/>
        <v>-21767.31500258748</v>
      </c>
      <c r="R211" s="229">
        <f t="shared" si="23"/>
        <v>-34799.89609101515</v>
      </c>
      <c r="S211" s="230">
        <v>636</v>
      </c>
    </row>
    <row r="212" spans="1:19" ht="12.75">
      <c r="A212" s="143" t="s">
        <v>217</v>
      </c>
      <c r="B212" s="35">
        <v>1129</v>
      </c>
      <c r="C212" s="224">
        <v>125770.6</v>
      </c>
      <c r="D212" s="225">
        <v>25154.12</v>
      </c>
      <c r="E212" s="8">
        <v>94512.2</v>
      </c>
      <c r="F212" s="7">
        <v>6104.28</v>
      </c>
      <c r="G212" s="224">
        <v>17577.842827553035</v>
      </c>
      <c r="H212" s="11">
        <v>6104.28</v>
      </c>
      <c r="I212" s="7">
        <v>1086.4864941738706</v>
      </c>
      <c r="J212" s="245">
        <f t="shared" si="19"/>
        <v>24768.609321726904</v>
      </c>
      <c r="K212" s="227">
        <v>8602.709040000002</v>
      </c>
      <c r="L212" s="228">
        <v>14337.8484</v>
      </c>
      <c r="M212" s="228">
        <v>52634.996100000004</v>
      </c>
      <c r="N212" s="9"/>
      <c r="O212" s="9">
        <v>3584.4621</v>
      </c>
      <c r="P212" s="7">
        <f t="shared" si="21"/>
        <v>79160.01564</v>
      </c>
      <c r="Q212" s="226">
        <f t="shared" si="22"/>
        <v>-54391.40631827309</v>
      </c>
      <c r="R212" s="229">
        <f t="shared" si="23"/>
        <v>-93425.71350582613</v>
      </c>
      <c r="S212" s="230">
        <v>1851</v>
      </c>
    </row>
    <row r="213" spans="1:19" ht="12.75">
      <c r="A213" s="143" t="s">
        <v>218</v>
      </c>
      <c r="B213" s="35">
        <v>515.1</v>
      </c>
      <c r="C213" s="224">
        <v>57382.14</v>
      </c>
      <c r="D213" s="225">
        <v>11476.428</v>
      </c>
      <c r="E213" s="8">
        <v>37144.272</v>
      </c>
      <c r="F213" s="7">
        <v>8761.44</v>
      </c>
      <c r="G213" s="224">
        <v>8019.793481375171</v>
      </c>
      <c r="H213" s="11">
        <v>8761.44</v>
      </c>
      <c r="I213" s="7">
        <v>1247.0648698050725</v>
      </c>
      <c r="J213" s="245">
        <f t="shared" si="19"/>
        <v>18028.298351180245</v>
      </c>
      <c r="K213" s="227">
        <v>3924.938376</v>
      </c>
      <c r="L213" s="228">
        <v>6541.56396</v>
      </c>
      <c r="M213" s="228">
        <v>24014.42559</v>
      </c>
      <c r="N213" s="9">
        <v>14908</v>
      </c>
      <c r="O213" s="9">
        <v>1635.39099</v>
      </c>
      <c r="P213" s="7">
        <f t="shared" si="21"/>
        <v>51024.318916</v>
      </c>
      <c r="Q213" s="226">
        <f t="shared" si="22"/>
        <v>-32996.02056481975</v>
      </c>
      <c r="R213" s="229">
        <f t="shared" si="23"/>
        <v>-35897.207130194925</v>
      </c>
      <c r="S213" s="230">
        <v>1481</v>
      </c>
    </row>
    <row r="214" spans="1:19" ht="12.75">
      <c r="A214" s="143" t="s">
        <v>219</v>
      </c>
      <c r="B214" s="35">
        <v>37.7</v>
      </c>
      <c r="C214" s="224">
        <v>4199.78</v>
      </c>
      <c r="D214" s="225">
        <v>839.9560000000001</v>
      </c>
      <c r="E214" s="8">
        <v>3359.8240000000005</v>
      </c>
      <c r="F214" s="7">
        <v>0</v>
      </c>
      <c r="G214" s="224">
        <v>586.9660536747117</v>
      </c>
      <c r="H214" s="11">
        <v>0</v>
      </c>
      <c r="I214" s="7">
        <v>69.66027004430414</v>
      </c>
      <c r="J214" s="245">
        <f t="shared" si="19"/>
        <v>656.6263237190159</v>
      </c>
      <c r="K214" s="227">
        <v>287.26495200000005</v>
      </c>
      <c r="L214" s="228">
        <v>478.77492000000007</v>
      </c>
      <c r="M214" s="228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226">
        <f t="shared" si="22"/>
        <v>-2479.715208280984</v>
      </c>
      <c r="R214" s="229">
        <f t="shared" si="23"/>
        <v>-3290.1637299556965</v>
      </c>
      <c r="S214" s="230">
        <v>0</v>
      </c>
    </row>
    <row r="215" spans="1:19" ht="12.75">
      <c r="A215" s="143" t="s">
        <v>220</v>
      </c>
      <c r="B215" s="35">
        <v>1099.8</v>
      </c>
      <c r="C215" s="224">
        <v>122517.72</v>
      </c>
      <c r="D215" s="225">
        <v>24503.543999999998</v>
      </c>
      <c r="E215" s="8">
        <v>84360.21599999999</v>
      </c>
      <c r="F215" s="7">
        <v>13653.96</v>
      </c>
      <c r="G215" s="224">
        <v>17123.216600303655</v>
      </c>
      <c r="H215" s="11">
        <v>13653.96</v>
      </c>
      <c r="I215" s="7">
        <v>4148.383140748504</v>
      </c>
      <c r="J215" s="245">
        <f t="shared" si="19"/>
        <v>34925.55974105216</v>
      </c>
      <c r="K215" s="227">
        <v>8380.212048</v>
      </c>
      <c r="L215" s="228">
        <v>13967.020079999998</v>
      </c>
      <c r="M215" s="228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226">
        <f t="shared" si="22"/>
        <v>-46065.093226947836</v>
      </c>
      <c r="R215" s="229">
        <f t="shared" si="23"/>
        <v>-80211.83285925149</v>
      </c>
      <c r="S215" s="230">
        <v>9124</v>
      </c>
    </row>
    <row r="216" spans="1:19" ht="12.75">
      <c r="A216" s="282" t="s">
        <v>221</v>
      </c>
      <c r="B216" s="35">
        <v>377.7</v>
      </c>
      <c r="C216" s="224">
        <v>42075.78</v>
      </c>
      <c r="D216" s="225">
        <v>8415.156</v>
      </c>
      <c r="E216" s="8">
        <v>30562.703999999998</v>
      </c>
      <c r="F216" s="7">
        <v>3097.92</v>
      </c>
      <c r="G216" s="224">
        <v>5880.5591106880265</v>
      </c>
      <c r="H216" s="11">
        <v>3097.92</v>
      </c>
      <c r="I216" s="7">
        <v>1142.7100229990342</v>
      </c>
      <c r="J216" s="245">
        <f t="shared" si="19"/>
        <v>10121.18913368706</v>
      </c>
      <c r="K216" s="227">
        <v>2877.983352</v>
      </c>
      <c r="L216" s="228">
        <v>4796.63892</v>
      </c>
      <c r="M216" s="228">
        <v>17608.713929999998</v>
      </c>
      <c r="N216" s="9"/>
      <c r="O216" s="9">
        <v>1199.15973</v>
      </c>
      <c r="P216" s="7">
        <f t="shared" si="21"/>
        <v>26482.495931999998</v>
      </c>
      <c r="Q216" s="226">
        <f t="shared" si="22"/>
        <v>-16361.306798312939</v>
      </c>
      <c r="R216" s="229">
        <f t="shared" si="23"/>
        <v>-29419.993977000962</v>
      </c>
      <c r="S216" s="230">
        <v>0</v>
      </c>
    </row>
    <row r="217" spans="1:19" ht="12.75">
      <c r="A217" s="282" t="s">
        <v>222</v>
      </c>
      <c r="B217" s="35">
        <v>184.9</v>
      </c>
      <c r="C217" s="224">
        <v>20597.86</v>
      </c>
      <c r="D217" s="225">
        <v>4119.572</v>
      </c>
      <c r="E217" s="8">
        <v>14493.728000000001</v>
      </c>
      <c r="F217" s="7">
        <v>1984.56</v>
      </c>
      <c r="G217" s="224">
        <v>2878.780459534594</v>
      </c>
      <c r="H217" s="11">
        <v>1984.56</v>
      </c>
      <c r="I217" s="7">
        <v>210.30655163371227</v>
      </c>
      <c r="J217" s="245">
        <f t="shared" si="19"/>
        <v>5073.647011168306</v>
      </c>
      <c r="K217" s="227">
        <v>1408.893624</v>
      </c>
      <c r="L217" s="228">
        <v>2348.1560400000003</v>
      </c>
      <c r="M217" s="228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226">
        <f t="shared" si="22"/>
        <v>-23860.646072831696</v>
      </c>
      <c r="R217" s="229">
        <f t="shared" si="23"/>
        <v>-14283.421448366289</v>
      </c>
      <c r="S217" s="230">
        <v>0</v>
      </c>
    </row>
    <row r="218" spans="1:19" ht="12.75">
      <c r="A218" s="282" t="s">
        <v>223</v>
      </c>
      <c r="B218" s="35">
        <v>238.3</v>
      </c>
      <c r="C218" s="224">
        <v>26546.62</v>
      </c>
      <c r="D218" s="225">
        <v>5309.3240000000005</v>
      </c>
      <c r="E218" s="8">
        <v>18967.376000000004</v>
      </c>
      <c r="F218" s="7">
        <v>2269.92</v>
      </c>
      <c r="G218" s="224">
        <v>3710.185957312567</v>
      </c>
      <c r="H218" s="11">
        <v>2269.92</v>
      </c>
      <c r="I218" s="7">
        <v>681.4901998300394</v>
      </c>
      <c r="J218" s="245">
        <f t="shared" si="19"/>
        <v>6661.596157142607</v>
      </c>
      <c r="K218" s="227">
        <v>1815.7888080000002</v>
      </c>
      <c r="L218" s="228">
        <v>3026.3146800000004</v>
      </c>
      <c r="M218" s="228">
        <v>11109.760470000001</v>
      </c>
      <c r="N218" s="9"/>
      <c r="O218" s="9">
        <v>756.5786700000001</v>
      </c>
      <c r="P218" s="7">
        <f t="shared" si="21"/>
        <v>16708.442628000004</v>
      </c>
      <c r="Q218" s="226">
        <f t="shared" si="22"/>
        <v>-10046.846470857397</v>
      </c>
      <c r="R218" s="229">
        <f t="shared" si="23"/>
        <v>-18285.885800169963</v>
      </c>
      <c r="S218" s="230">
        <v>2421.65</v>
      </c>
    </row>
    <row r="219" spans="1:19" ht="12.75">
      <c r="A219" s="282" t="s">
        <v>224</v>
      </c>
      <c r="B219" s="35">
        <v>202.6</v>
      </c>
      <c r="C219" s="224">
        <v>22569.64</v>
      </c>
      <c r="D219" s="225">
        <v>4513.928</v>
      </c>
      <c r="E219" s="8">
        <v>18055.712</v>
      </c>
      <c r="F219" s="7">
        <v>0</v>
      </c>
      <c r="G219" s="224">
        <v>3154.358686326169</v>
      </c>
      <c r="H219" s="11">
        <v>0</v>
      </c>
      <c r="I219" s="7">
        <v>542.8294221466898</v>
      </c>
      <c r="J219" s="245">
        <f t="shared" si="19"/>
        <v>3697.188108472859</v>
      </c>
      <c r="K219" s="227">
        <v>1543.763376</v>
      </c>
      <c r="L219" s="228">
        <v>2572.93896</v>
      </c>
      <c r="M219" s="228">
        <v>9445.394339999999</v>
      </c>
      <c r="N219" s="9"/>
      <c r="O219" s="9">
        <v>643.23474</v>
      </c>
      <c r="P219" s="7">
        <f t="shared" si="21"/>
        <v>14205.331415999999</v>
      </c>
      <c r="Q219" s="226">
        <f t="shared" si="22"/>
        <v>-10508.14330752714</v>
      </c>
      <c r="R219" s="229">
        <f t="shared" si="23"/>
        <v>-17512.88257785331</v>
      </c>
      <c r="S219" s="230">
        <v>0</v>
      </c>
    </row>
    <row r="220" spans="1:19" ht="12.75">
      <c r="A220" s="143" t="s">
        <v>225</v>
      </c>
      <c r="B220" s="35">
        <v>191.1</v>
      </c>
      <c r="C220" s="224">
        <v>21288.54</v>
      </c>
      <c r="D220" s="225">
        <v>4257.7080000000005</v>
      </c>
      <c r="E220" s="8">
        <v>17030.832000000002</v>
      </c>
      <c r="F220" s="7">
        <v>0</v>
      </c>
      <c r="G220" s="224">
        <v>2975.310685868366</v>
      </c>
      <c r="H220" s="11">
        <v>0</v>
      </c>
      <c r="I220" s="7">
        <v>43.91526894189873</v>
      </c>
      <c r="J220" s="245">
        <f t="shared" si="19"/>
        <v>3019.2259548102647</v>
      </c>
      <c r="K220" s="227">
        <v>1456.136136</v>
      </c>
      <c r="L220" s="228">
        <v>2426.89356</v>
      </c>
      <c r="M220" s="228">
        <v>8909.25399</v>
      </c>
      <c r="N220" s="9"/>
      <c r="O220" s="9">
        <v>606.72339</v>
      </c>
      <c r="P220" s="7">
        <f t="shared" si="21"/>
        <v>13399.007075999998</v>
      </c>
      <c r="Q220" s="226">
        <f t="shared" si="22"/>
        <v>-10379.781121189733</v>
      </c>
      <c r="R220" s="229">
        <f t="shared" si="23"/>
        <v>-16986.916731058103</v>
      </c>
      <c r="S220" s="230">
        <v>0</v>
      </c>
    </row>
    <row r="221" spans="1:19" ht="12.75">
      <c r="A221" s="143" t="s">
        <v>226</v>
      </c>
      <c r="B221" s="35">
        <v>193.9</v>
      </c>
      <c r="C221" s="224">
        <v>21600.46</v>
      </c>
      <c r="D221" s="225">
        <v>4320.092</v>
      </c>
      <c r="E221" s="8">
        <v>17280.368</v>
      </c>
      <c r="F221" s="7">
        <v>0</v>
      </c>
      <c r="G221" s="224">
        <v>3018.9049816320044</v>
      </c>
      <c r="H221" s="11">
        <v>0</v>
      </c>
      <c r="I221" s="7">
        <v>673.9665848785612</v>
      </c>
      <c r="J221" s="245">
        <f t="shared" si="19"/>
        <v>3692.8715665105656</v>
      </c>
      <c r="K221" s="227">
        <v>1477.471464</v>
      </c>
      <c r="L221" s="228">
        <v>2462.45244</v>
      </c>
      <c r="M221" s="228">
        <v>9039.79251</v>
      </c>
      <c r="N221" s="9"/>
      <c r="O221" s="9">
        <v>615.61311</v>
      </c>
      <c r="P221" s="7">
        <f t="shared" si="21"/>
        <v>13595.329523999999</v>
      </c>
      <c r="Q221" s="226">
        <f t="shared" si="22"/>
        <v>-9902.457957489434</v>
      </c>
      <c r="R221" s="229">
        <f t="shared" si="23"/>
        <v>-16606.401415121436</v>
      </c>
      <c r="S221" s="230">
        <v>0</v>
      </c>
    </row>
    <row r="222" spans="1:19" ht="12.75">
      <c r="A222" s="143" t="s">
        <v>227</v>
      </c>
      <c r="B222" s="35">
        <v>137</v>
      </c>
      <c r="C222" s="224">
        <v>15261.8</v>
      </c>
      <c r="D222" s="225">
        <v>3052.36</v>
      </c>
      <c r="E222" s="8">
        <v>11570.2</v>
      </c>
      <c r="F222" s="7">
        <v>639.24</v>
      </c>
      <c r="G222" s="224">
        <v>2133.0066141494826</v>
      </c>
      <c r="H222" s="11">
        <v>639.24</v>
      </c>
      <c r="I222" s="7">
        <v>694.9630696100726</v>
      </c>
      <c r="J222" s="245">
        <f t="shared" si="19"/>
        <v>3467.209683759555</v>
      </c>
      <c r="K222" s="227">
        <v>1043.90712</v>
      </c>
      <c r="L222" s="228">
        <v>1739.8452</v>
      </c>
      <c r="M222" s="228">
        <v>6387.0633</v>
      </c>
      <c r="N222" s="9">
        <v>10915</v>
      </c>
      <c r="O222" s="9">
        <v>434.9613</v>
      </c>
      <c r="P222" s="7">
        <f t="shared" si="21"/>
        <v>20520.77692</v>
      </c>
      <c r="Q222" s="226">
        <f t="shared" si="22"/>
        <v>-17053.567236240444</v>
      </c>
      <c r="R222" s="229">
        <f t="shared" si="23"/>
        <v>-10875.236930389929</v>
      </c>
      <c r="S222" s="230">
        <v>0</v>
      </c>
    </row>
    <row r="223" spans="1:19" ht="12.75">
      <c r="A223" s="143" t="s">
        <v>228</v>
      </c>
      <c r="B223" s="35">
        <v>187.8</v>
      </c>
      <c r="C223" s="224">
        <v>20920.92</v>
      </c>
      <c r="D223" s="225">
        <v>4184.184</v>
      </c>
      <c r="E223" s="8">
        <v>16736.736</v>
      </c>
      <c r="F223" s="7">
        <v>0</v>
      </c>
      <c r="G223" s="224">
        <v>2923.9316944326483</v>
      </c>
      <c r="H223" s="11">
        <v>0</v>
      </c>
      <c r="I223" s="7">
        <v>385.4429447484786</v>
      </c>
      <c r="J223" s="245">
        <f t="shared" si="19"/>
        <v>3309.374639181127</v>
      </c>
      <c r="K223" s="227">
        <v>1430.9909280000002</v>
      </c>
      <c r="L223" s="228">
        <v>2384.9848800000004</v>
      </c>
      <c r="M223" s="228">
        <v>8755.40502</v>
      </c>
      <c r="N223" s="9"/>
      <c r="O223" s="9">
        <v>596.2462200000001</v>
      </c>
      <c r="P223" s="7">
        <f t="shared" si="21"/>
        <v>13167.627048000002</v>
      </c>
      <c r="Q223" s="226">
        <f t="shared" si="22"/>
        <v>-9858.252408818875</v>
      </c>
      <c r="R223" s="229">
        <f t="shared" si="23"/>
        <v>-16351.293055251523</v>
      </c>
      <c r="S223" s="230">
        <v>0</v>
      </c>
    </row>
    <row r="224" spans="1:19" ht="12.75">
      <c r="A224" s="174" t="s">
        <v>229</v>
      </c>
      <c r="B224" s="35">
        <v>243.6</v>
      </c>
      <c r="C224" s="224">
        <v>27137.04</v>
      </c>
      <c r="D224" s="225">
        <v>5427.408</v>
      </c>
      <c r="E224" s="8">
        <v>21709.632</v>
      </c>
      <c r="F224" s="7">
        <v>0</v>
      </c>
      <c r="G224" s="224">
        <v>3792.7037314365984</v>
      </c>
      <c r="H224" s="11">
        <v>0</v>
      </c>
      <c r="I224" s="7">
        <v>1220.238023013081</v>
      </c>
      <c r="J224" s="245">
        <f t="shared" si="19"/>
        <v>5012.941754449679</v>
      </c>
      <c r="K224" s="227">
        <v>1856.1735360000002</v>
      </c>
      <c r="L224" s="228">
        <v>3093.6225600000002</v>
      </c>
      <c r="M224" s="228">
        <v>11356.85124</v>
      </c>
      <c r="N224" s="9"/>
      <c r="O224" s="9">
        <v>773.4056400000001</v>
      </c>
      <c r="P224" s="7">
        <f t="shared" si="21"/>
        <v>17080.052976</v>
      </c>
      <c r="Q224" s="226">
        <f t="shared" si="22"/>
        <v>-12067.11122155032</v>
      </c>
      <c r="R224" s="229">
        <f t="shared" si="23"/>
        <v>-20489.39397698692</v>
      </c>
      <c r="S224" s="230">
        <v>4652</v>
      </c>
    </row>
    <row r="225" spans="1:19" ht="12.75">
      <c r="A225" s="143" t="s">
        <v>230</v>
      </c>
      <c r="B225" s="35">
        <v>883.9</v>
      </c>
      <c r="C225" s="224">
        <v>98466.46</v>
      </c>
      <c r="D225" s="225">
        <v>19693.292</v>
      </c>
      <c r="E225" s="8">
        <v>64005.24799999999</v>
      </c>
      <c r="F225" s="7">
        <v>14767.92</v>
      </c>
      <c r="G225" s="224">
        <v>13761.785009100202</v>
      </c>
      <c r="H225" s="11">
        <v>14767.92</v>
      </c>
      <c r="I225" s="7">
        <v>5521.547871767517</v>
      </c>
      <c r="J225" s="245">
        <f t="shared" si="19"/>
        <v>34051.252880867716</v>
      </c>
      <c r="K225" s="227">
        <v>6735.105864</v>
      </c>
      <c r="L225" s="228">
        <v>11225.17644</v>
      </c>
      <c r="M225" s="228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226">
        <f t="shared" si="22"/>
        <v>-72096.53704313227</v>
      </c>
      <c r="R225" s="229">
        <f t="shared" si="23"/>
        <v>-58483.70012823248</v>
      </c>
      <c r="S225" s="230">
        <v>8666</v>
      </c>
    </row>
    <row r="226" spans="1:19" ht="12.75">
      <c r="A226" s="143" t="s">
        <v>231</v>
      </c>
      <c r="B226" s="35">
        <v>635.9</v>
      </c>
      <c r="C226" s="224">
        <v>70839.26</v>
      </c>
      <c r="D226" s="225">
        <v>14167.852000000003</v>
      </c>
      <c r="E226" s="8">
        <v>50098.64800000001</v>
      </c>
      <c r="F226" s="7">
        <v>6572.76</v>
      </c>
      <c r="G226" s="224">
        <v>9900.575955749315</v>
      </c>
      <c r="H226" s="11">
        <v>6572.76</v>
      </c>
      <c r="I226" s="7">
        <v>3850.876396137143</v>
      </c>
      <c r="J226" s="245">
        <f t="shared" si="19"/>
        <v>20324.21235188646</v>
      </c>
      <c r="K226" s="227">
        <v>4845.405384000001</v>
      </c>
      <c r="L226" s="228">
        <v>8075.675640000001</v>
      </c>
      <c r="M226" s="228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226">
        <f t="shared" si="22"/>
        <v>-65379.017892113545</v>
      </c>
      <c r="R226" s="229">
        <f t="shared" si="23"/>
        <v>-46247.771603862864</v>
      </c>
      <c r="S226" s="230">
        <v>7223</v>
      </c>
    </row>
    <row r="227" spans="1:19" ht="12.75">
      <c r="A227" s="143" t="s">
        <v>232</v>
      </c>
      <c r="B227" s="35">
        <v>607.4</v>
      </c>
      <c r="C227" s="224">
        <v>67664.36</v>
      </c>
      <c r="D227" s="225">
        <v>13532.871999999998</v>
      </c>
      <c r="E227" s="8">
        <v>42028.04799999999</v>
      </c>
      <c r="F227" s="7">
        <v>12103.44</v>
      </c>
      <c r="G227" s="224">
        <v>9456.848302440843</v>
      </c>
      <c r="H227" s="11">
        <v>12103.44</v>
      </c>
      <c r="I227" s="7">
        <v>974.230093857414</v>
      </c>
      <c r="J227" s="245">
        <f t="shared" si="19"/>
        <v>22534.51839629826</v>
      </c>
      <c r="K227" s="227">
        <v>4628.242224</v>
      </c>
      <c r="L227" s="228">
        <v>7713.737039999999</v>
      </c>
      <c r="M227" s="228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226">
        <f t="shared" si="22"/>
        <v>-24156.429787701734</v>
      </c>
      <c r="R227" s="229">
        <f t="shared" si="23"/>
        <v>-41053.817906142576</v>
      </c>
      <c r="S227" s="230">
        <v>2627</v>
      </c>
    </row>
    <row r="228" spans="1:19" ht="12.75">
      <c r="A228" s="143" t="s">
        <v>233</v>
      </c>
      <c r="B228" s="35">
        <v>881.9</v>
      </c>
      <c r="C228" s="224">
        <v>98243.66</v>
      </c>
      <c r="D228" s="225">
        <v>19648.732000000004</v>
      </c>
      <c r="E228" s="8">
        <v>65074.168</v>
      </c>
      <c r="F228" s="7">
        <v>13520.76</v>
      </c>
      <c r="G228" s="224">
        <v>13730.646226411889</v>
      </c>
      <c r="H228" s="11">
        <v>13520.76</v>
      </c>
      <c r="I228" s="7">
        <v>3254.2745954653933</v>
      </c>
      <c r="J228" s="245">
        <f aca="true" t="shared" si="24" ref="J228:J253">SUM(G228:I228)</f>
        <v>30505.680821877286</v>
      </c>
      <c r="K228" s="227">
        <v>6719.866344</v>
      </c>
      <c r="L228" s="228">
        <v>11199.777240000001</v>
      </c>
      <c r="M228" s="228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226">
        <f t="shared" si="22"/>
        <v>-46315.87878212271</v>
      </c>
      <c r="R228" s="229">
        <f t="shared" si="23"/>
        <v>-61819.8934045346</v>
      </c>
      <c r="S228" s="230">
        <v>1670</v>
      </c>
    </row>
    <row r="229" spans="1:19" ht="12.75">
      <c r="A229" s="143" t="s">
        <v>234</v>
      </c>
      <c r="B229" s="35">
        <v>698.7</v>
      </c>
      <c r="C229" s="224">
        <v>77835.18</v>
      </c>
      <c r="D229" s="225">
        <v>15567.036000000002</v>
      </c>
      <c r="E229" s="8">
        <v>49351.10400000001</v>
      </c>
      <c r="F229" s="7">
        <v>12917.04</v>
      </c>
      <c r="G229" s="224">
        <v>10878.333732162362</v>
      </c>
      <c r="H229" s="11">
        <v>12917.04</v>
      </c>
      <c r="I229" s="7">
        <v>3806.8904199560593</v>
      </c>
      <c r="J229" s="245">
        <f t="shared" si="24"/>
        <v>27602.264152118423</v>
      </c>
      <c r="K229" s="227">
        <v>5323.9263120000005</v>
      </c>
      <c r="L229" s="228">
        <v>8873.21052</v>
      </c>
      <c r="M229" s="228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226">
        <f t="shared" si="22"/>
        <v>-21965.19813988158</v>
      </c>
      <c r="R229" s="229">
        <f t="shared" si="23"/>
        <v>-45544.21358004395</v>
      </c>
      <c r="S229" s="230">
        <v>7777</v>
      </c>
    </row>
    <row r="230" spans="1:19" ht="12.75">
      <c r="A230" s="143" t="s">
        <v>235</v>
      </c>
      <c r="B230" s="35">
        <v>624.8</v>
      </c>
      <c r="C230" s="224">
        <v>69602.72</v>
      </c>
      <c r="D230" s="225">
        <v>13920.544000000002</v>
      </c>
      <c r="E230" s="8">
        <v>49300.335999999996</v>
      </c>
      <c r="F230" s="7">
        <v>6381.84</v>
      </c>
      <c r="G230" s="224">
        <v>9727.755711829173</v>
      </c>
      <c r="H230" s="11">
        <v>6381.84</v>
      </c>
      <c r="I230" s="7">
        <v>2756.776014779454</v>
      </c>
      <c r="J230" s="245">
        <f t="shared" si="24"/>
        <v>18866.371726608628</v>
      </c>
      <c r="K230" s="227">
        <v>4760.826048</v>
      </c>
      <c r="L230" s="228">
        <v>7934.710080000001</v>
      </c>
      <c r="M230" s="228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226">
        <f t="shared" si="22"/>
        <v>-43642.58024139138</v>
      </c>
      <c r="R230" s="229">
        <f t="shared" si="23"/>
        <v>-46543.55998522054</v>
      </c>
      <c r="S230" s="230">
        <v>3535</v>
      </c>
    </row>
    <row r="231" spans="1:19" ht="12.75">
      <c r="A231" s="143" t="s">
        <v>236</v>
      </c>
      <c r="B231" s="35">
        <v>475.1</v>
      </c>
      <c r="C231" s="224">
        <v>52926.14</v>
      </c>
      <c r="D231" s="225">
        <v>10585.228000000001</v>
      </c>
      <c r="E231" s="8">
        <v>34156.191999999995</v>
      </c>
      <c r="F231" s="7">
        <v>8184.72</v>
      </c>
      <c r="G231" s="224">
        <v>7397.017827608899</v>
      </c>
      <c r="H231" s="11">
        <v>8184.72</v>
      </c>
      <c r="I231" s="7">
        <v>1868.3153802520837</v>
      </c>
      <c r="J231" s="245">
        <f t="shared" si="24"/>
        <v>17450.053207860983</v>
      </c>
      <c r="K231" s="227">
        <v>3620.147976</v>
      </c>
      <c r="L231" s="228">
        <v>6033.57996</v>
      </c>
      <c r="M231" s="228">
        <v>22149.58959</v>
      </c>
      <c r="N231" s="9"/>
      <c r="O231" s="9">
        <v>1508.39499</v>
      </c>
      <c r="P231" s="7">
        <f t="shared" si="21"/>
        <v>33311.712516</v>
      </c>
      <c r="Q231" s="226">
        <f t="shared" si="22"/>
        <v>-15861.659308139017</v>
      </c>
      <c r="R231" s="229">
        <f t="shared" si="23"/>
        <v>-32287.876619747913</v>
      </c>
      <c r="S231" s="230">
        <v>684</v>
      </c>
    </row>
    <row r="232" spans="1:19" ht="12.75">
      <c r="A232" s="143" t="s">
        <v>237</v>
      </c>
      <c r="B232" s="35">
        <v>700.8</v>
      </c>
      <c r="C232" s="224">
        <v>78069.12</v>
      </c>
      <c r="D232" s="225">
        <v>15613.824</v>
      </c>
      <c r="E232" s="8">
        <v>44807.73599999999</v>
      </c>
      <c r="F232" s="7">
        <v>17647.56</v>
      </c>
      <c r="G232" s="224">
        <v>10911.029453985091</v>
      </c>
      <c r="H232" s="11">
        <v>17647.56</v>
      </c>
      <c r="I232" s="7">
        <v>11638.657550650618</v>
      </c>
      <c r="J232" s="245">
        <f t="shared" si="24"/>
        <v>40197.24700463571</v>
      </c>
      <c r="K232" s="227">
        <v>5339.9278079999995</v>
      </c>
      <c r="L232" s="228">
        <v>8899.87968</v>
      </c>
      <c r="M232" s="228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226">
        <f t="shared" si="22"/>
        <v>-12079.457123364278</v>
      </c>
      <c r="R232" s="229">
        <f t="shared" si="23"/>
        <v>-33169.07844934937</v>
      </c>
      <c r="S232" s="230">
        <v>11304.4</v>
      </c>
    </row>
    <row r="233" spans="1:19" ht="12.75">
      <c r="A233" s="143" t="s">
        <v>238</v>
      </c>
      <c r="B233" s="35">
        <v>383.4</v>
      </c>
      <c r="C233" s="224">
        <v>42710.76</v>
      </c>
      <c r="D233" s="225">
        <v>8542.152</v>
      </c>
      <c r="E233" s="8">
        <v>29178.167999999994</v>
      </c>
      <c r="F233" s="7">
        <v>4990.44</v>
      </c>
      <c r="G233" s="224">
        <v>5969.3046413497195</v>
      </c>
      <c r="H233" s="11">
        <v>4990.44</v>
      </c>
      <c r="I233" s="7">
        <v>4095.5869497586723</v>
      </c>
      <c r="J233" s="245">
        <f t="shared" si="24"/>
        <v>15055.331591108392</v>
      </c>
      <c r="K233" s="227">
        <v>2921.4159839999998</v>
      </c>
      <c r="L233" s="228">
        <v>4869.026639999999</v>
      </c>
      <c r="M233" s="228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226">
        <f t="shared" si="22"/>
        <v>-14232.820752891603</v>
      </c>
      <c r="R233" s="229">
        <f t="shared" si="23"/>
        <v>-25082.581050241322</v>
      </c>
      <c r="S233" s="230">
        <v>2775</v>
      </c>
    </row>
    <row r="234" spans="1:19" ht="12.75">
      <c r="A234" s="143" t="s">
        <v>239</v>
      </c>
      <c r="B234" s="35">
        <v>519.5</v>
      </c>
      <c r="C234" s="224">
        <v>57872.3</v>
      </c>
      <c r="D234" s="225">
        <v>11574.46</v>
      </c>
      <c r="E234" s="8">
        <v>38858.56</v>
      </c>
      <c r="F234" s="7">
        <v>7439.28</v>
      </c>
      <c r="G234" s="224">
        <v>8088.29880328946</v>
      </c>
      <c r="H234" s="11">
        <v>7439.28</v>
      </c>
      <c r="I234" s="7">
        <v>5787.23075427799</v>
      </c>
      <c r="J234" s="245">
        <f t="shared" si="24"/>
        <v>21314.80955756745</v>
      </c>
      <c r="K234" s="227">
        <v>3958.46532</v>
      </c>
      <c r="L234" s="228">
        <v>6597.4421999999995</v>
      </c>
      <c r="M234" s="228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226">
        <f t="shared" si="22"/>
        <v>-17518.016062432554</v>
      </c>
      <c r="R234" s="229">
        <f t="shared" si="23"/>
        <v>-33071.32924572201</v>
      </c>
      <c r="S234" s="230">
        <v>3188.25</v>
      </c>
    </row>
    <row r="235" spans="1:19" ht="12.75">
      <c r="A235" s="143" t="s">
        <v>240</v>
      </c>
      <c r="B235" s="35">
        <v>546.9</v>
      </c>
      <c r="C235" s="224">
        <v>60924.66</v>
      </c>
      <c r="D235" s="225">
        <v>12184.932</v>
      </c>
      <c r="E235" s="8">
        <v>45197.208</v>
      </c>
      <c r="F235" s="7">
        <v>3542.52</v>
      </c>
      <c r="G235" s="224">
        <v>8514.900126119357</v>
      </c>
      <c r="H235" s="11">
        <v>3542.52</v>
      </c>
      <c r="I235" s="7">
        <v>8031.736554627352</v>
      </c>
      <c r="J235" s="245">
        <f t="shared" si="24"/>
        <v>20089.15668074671</v>
      </c>
      <c r="K235" s="227">
        <v>4167.246744</v>
      </c>
      <c r="L235" s="228">
        <v>6945.411239999999</v>
      </c>
      <c r="M235" s="228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226">
        <f aca="true" t="shared" si="26" ref="Q235:Q250">J235-P235</f>
        <v>-28276.82432325329</v>
      </c>
      <c r="R235" s="229">
        <f t="shared" si="23"/>
        <v>-37165.47144537265</v>
      </c>
      <c r="S235" s="230">
        <v>2526</v>
      </c>
    </row>
    <row r="236" spans="1:19" ht="12.75">
      <c r="A236" s="143" t="s">
        <v>241</v>
      </c>
      <c r="B236" s="35">
        <v>496.9</v>
      </c>
      <c r="C236" s="224">
        <v>55354.66</v>
      </c>
      <c r="D236" s="225">
        <v>11070.932</v>
      </c>
      <c r="E236" s="8">
        <v>40904.647999999994</v>
      </c>
      <c r="F236" s="7">
        <v>3379.08</v>
      </c>
      <c r="G236" s="224">
        <v>7736.430558911517</v>
      </c>
      <c r="H236" s="11">
        <v>3379.08</v>
      </c>
      <c r="I236" s="7">
        <v>1494.1949259769012</v>
      </c>
      <c r="J236" s="245">
        <f t="shared" si="24"/>
        <v>12609.705484888418</v>
      </c>
      <c r="K236" s="227">
        <v>3786.2587439999998</v>
      </c>
      <c r="L236" s="228">
        <v>6310.43124</v>
      </c>
      <c r="M236" s="228">
        <v>23165.925209999998</v>
      </c>
      <c r="N236" s="9"/>
      <c r="O236" s="9">
        <v>1577.60781</v>
      </c>
      <c r="P236" s="7">
        <f t="shared" si="25"/>
        <v>34840.223004</v>
      </c>
      <c r="Q236" s="226">
        <f t="shared" si="26"/>
        <v>-22230.51751911158</v>
      </c>
      <c r="R236" s="229">
        <f t="shared" si="23"/>
        <v>-39410.45307402309</v>
      </c>
      <c r="S236" s="230">
        <v>1741</v>
      </c>
    </row>
    <row r="237" spans="1:19" ht="12.75">
      <c r="A237" s="143" t="s">
        <v>242</v>
      </c>
      <c r="B237" s="35">
        <v>550.9</v>
      </c>
      <c r="C237" s="224">
        <v>61370.26</v>
      </c>
      <c r="D237" s="225">
        <v>12274.052000000001</v>
      </c>
      <c r="E237" s="8">
        <v>48276.368</v>
      </c>
      <c r="F237" s="7">
        <v>819.84</v>
      </c>
      <c r="G237" s="224">
        <v>8577.177691495986</v>
      </c>
      <c r="H237" s="11">
        <v>819.84</v>
      </c>
      <c r="I237" s="7">
        <v>694.1904821742975</v>
      </c>
      <c r="J237" s="245">
        <f t="shared" si="24"/>
        <v>10091.208173670284</v>
      </c>
      <c r="K237" s="227">
        <v>4197.725784</v>
      </c>
      <c r="L237" s="228">
        <v>6996.20964</v>
      </c>
      <c r="M237" s="228">
        <v>25683.45381</v>
      </c>
      <c r="N237" s="9"/>
      <c r="O237" s="9">
        <v>1749.05241</v>
      </c>
      <c r="P237" s="7">
        <f t="shared" si="25"/>
        <v>38626.441644</v>
      </c>
      <c r="Q237" s="226">
        <f t="shared" si="26"/>
        <v>-28535.233470329717</v>
      </c>
      <c r="R237" s="229">
        <f t="shared" si="23"/>
        <v>-47582.1775178257</v>
      </c>
      <c r="S237" s="230">
        <v>262</v>
      </c>
    </row>
    <row r="238" spans="1:19" ht="12.75">
      <c r="A238" s="143" t="s">
        <v>243</v>
      </c>
      <c r="B238" s="35">
        <v>545.8</v>
      </c>
      <c r="C238" s="224">
        <v>60802.12</v>
      </c>
      <c r="D238" s="225">
        <v>12160.423999999999</v>
      </c>
      <c r="E238" s="8">
        <v>46746.29599999999</v>
      </c>
      <c r="F238" s="7">
        <v>1895.4</v>
      </c>
      <c r="G238" s="224">
        <v>8497.773795640784</v>
      </c>
      <c r="H238" s="11">
        <v>1895.4</v>
      </c>
      <c r="I238" s="7">
        <v>1538.0252862114864</v>
      </c>
      <c r="J238" s="245">
        <f t="shared" si="24"/>
        <v>11931.19908185227</v>
      </c>
      <c r="K238" s="227">
        <v>4158.865008</v>
      </c>
      <c r="L238" s="228">
        <v>6931.441679999999</v>
      </c>
      <c r="M238" s="228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226">
        <f t="shared" si="26"/>
        <v>-80867.65524614771</v>
      </c>
      <c r="R238" s="229">
        <f t="shared" si="23"/>
        <v>-45208.2707137885</v>
      </c>
      <c r="S238" s="230">
        <v>3209</v>
      </c>
    </row>
    <row r="239" spans="1:19" ht="12.75">
      <c r="A239" s="143" t="s">
        <v>244</v>
      </c>
      <c r="B239" s="35">
        <v>695.2</v>
      </c>
      <c r="C239" s="224">
        <v>77445.28</v>
      </c>
      <c r="D239" s="225">
        <v>15489.056</v>
      </c>
      <c r="E239" s="8">
        <v>53485.184</v>
      </c>
      <c r="F239" s="7">
        <v>8471.04</v>
      </c>
      <c r="G239" s="224">
        <v>10823.840862457811</v>
      </c>
      <c r="H239" s="11">
        <v>8471.04</v>
      </c>
      <c r="I239" s="7">
        <v>4150.573798532015</v>
      </c>
      <c r="J239" s="245">
        <f t="shared" si="24"/>
        <v>23445.454660989828</v>
      </c>
      <c r="K239" s="227">
        <v>5297.257152</v>
      </c>
      <c r="L239" s="228">
        <v>8828.76192</v>
      </c>
      <c r="M239" s="228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226">
        <f t="shared" si="26"/>
        <v>-93980.60457101019</v>
      </c>
      <c r="R239" s="229">
        <f t="shared" si="23"/>
        <v>-49334.610201467985</v>
      </c>
      <c r="S239" s="230">
        <v>7493</v>
      </c>
    </row>
    <row r="240" spans="1:19" ht="12.75">
      <c r="A240" s="143" t="s">
        <v>245</v>
      </c>
      <c r="B240" s="35">
        <v>1039.2</v>
      </c>
      <c r="C240" s="224">
        <v>115766.88</v>
      </c>
      <c r="D240" s="225">
        <v>23153.376000000004</v>
      </c>
      <c r="E240" s="8">
        <v>86047.224</v>
      </c>
      <c r="F240" s="7">
        <v>6566.28</v>
      </c>
      <c r="G240" s="224">
        <v>16179.711484847756</v>
      </c>
      <c r="H240" s="11">
        <v>6566.28</v>
      </c>
      <c r="I240" s="7">
        <v>3851.3732729920366</v>
      </c>
      <c r="J240" s="245">
        <f t="shared" si="24"/>
        <v>26597.364757839794</v>
      </c>
      <c r="K240" s="227">
        <v>7918.454592000001</v>
      </c>
      <c r="L240" s="228">
        <v>13197.424320000002</v>
      </c>
      <c r="M240" s="228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226">
        <f t="shared" si="26"/>
        <v>-107532.30951416021</v>
      </c>
      <c r="R240" s="229">
        <f t="shared" si="23"/>
        <v>-82195.85072700797</v>
      </c>
      <c r="S240" s="230">
        <v>14428</v>
      </c>
    </row>
    <row r="241" spans="1:19" ht="12.75">
      <c r="A241" s="143" t="s">
        <v>246</v>
      </c>
      <c r="B241" s="35">
        <v>115.6</v>
      </c>
      <c r="C241" s="224">
        <v>12877.84</v>
      </c>
      <c r="D241" s="225">
        <v>2575.568</v>
      </c>
      <c r="E241" s="8">
        <v>4713.752</v>
      </c>
      <c r="F241" s="7">
        <v>5588.52</v>
      </c>
      <c r="G241" s="224">
        <v>1799.8216393845269</v>
      </c>
      <c r="H241" s="11">
        <v>5588.52</v>
      </c>
      <c r="I241" s="7">
        <v>1501.2052348175084</v>
      </c>
      <c r="J241" s="245">
        <f t="shared" si="24"/>
        <v>8889.546874202035</v>
      </c>
      <c r="K241" s="227">
        <v>880.8442560000001</v>
      </c>
      <c r="L241" s="228">
        <v>1468.07376</v>
      </c>
      <c r="M241" s="228">
        <v>5389.37604</v>
      </c>
      <c r="N241" s="9">
        <v>18725</v>
      </c>
      <c r="O241" s="9">
        <v>367.01844</v>
      </c>
      <c r="P241" s="7">
        <f t="shared" si="25"/>
        <v>26830.312496</v>
      </c>
      <c r="Q241" s="226">
        <f t="shared" si="26"/>
        <v>-17940.765621797964</v>
      </c>
      <c r="R241" s="229">
        <f t="shared" si="23"/>
        <v>-3212.546765182492</v>
      </c>
      <c r="S241" s="230">
        <v>1398</v>
      </c>
    </row>
    <row r="242" spans="1:19" ht="12.75">
      <c r="A242" s="167" t="s">
        <v>247</v>
      </c>
      <c r="B242" s="35">
        <v>105.9</v>
      </c>
      <c r="C242" s="224">
        <v>11797.26</v>
      </c>
      <c r="D242" s="225">
        <v>2359.452</v>
      </c>
      <c r="E242" s="8">
        <v>6677.088000000002</v>
      </c>
      <c r="F242" s="7">
        <v>2760.72</v>
      </c>
      <c r="G242" s="224">
        <v>1648.7985433462059</v>
      </c>
      <c r="H242" s="11">
        <v>2760.72</v>
      </c>
      <c r="I242" s="7">
        <v>2101.5926735912044</v>
      </c>
      <c r="J242" s="245">
        <f t="shared" si="24"/>
        <v>6511.11121693741</v>
      </c>
      <c r="K242" s="227">
        <v>806.932584</v>
      </c>
      <c r="L242" s="228">
        <v>1344.8876400000001</v>
      </c>
      <c r="M242" s="228">
        <v>4937.15331</v>
      </c>
      <c r="N242" s="9"/>
      <c r="O242" s="9">
        <v>336.22191000000004</v>
      </c>
      <c r="P242" s="7">
        <f t="shared" si="25"/>
        <v>7425.195444</v>
      </c>
      <c r="Q242" s="226">
        <f t="shared" si="26"/>
        <v>-914.0842270625899</v>
      </c>
      <c r="R242" s="229">
        <f t="shared" si="23"/>
        <v>-4575.495326408797</v>
      </c>
      <c r="S242" s="230">
        <v>1178</v>
      </c>
    </row>
    <row r="243" spans="1:19" ht="12.75">
      <c r="A243" s="143" t="s">
        <v>248</v>
      </c>
      <c r="B243" s="35">
        <v>387.3</v>
      </c>
      <c r="C243" s="224">
        <v>43145.22</v>
      </c>
      <c r="D243" s="225">
        <v>8629.044</v>
      </c>
      <c r="E243" s="8">
        <v>22545.456</v>
      </c>
      <c r="F243" s="7">
        <v>11970.72</v>
      </c>
      <c r="G243" s="224">
        <v>6030.025267591931</v>
      </c>
      <c r="H243" s="11">
        <v>11970.72</v>
      </c>
      <c r="I243" s="7">
        <v>3455.35480804213</v>
      </c>
      <c r="J243" s="245">
        <f t="shared" si="24"/>
        <v>21456.10007563406</v>
      </c>
      <c r="K243" s="227">
        <v>2951.133048</v>
      </c>
      <c r="L243" s="228">
        <v>4918.55508</v>
      </c>
      <c r="M243" s="228">
        <v>18056.27457</v>
      </c>
      <c r="N243" s="9">
        <v>27062</v>
      </c>
      <c r="O243" s="9">
        <v>1229.63877</v>
      </c>
      <c r="P243" s="7">
        <f t="shared" si="25"/>
        <v>54217.601468</v>
      </c>
      <c r="Q243" s="226">
        <f t="shared" si="26"/>
        <v>-32761.50139236594</v>
      </c>
      <c r="R243" s="229">
        <f t="shared" si="23"/>
        <v>-19090.101191957867</v>
      </c>
      <c r="S243" s="230">
        <v>3401</v>
      </c>
    </row>
    <row r="244" spans="1:19" ht="12.75">
      <c r="A244" s="143" t="s">
        <v>249</v>
      </c>
      <c r="B244" s="35">
        <v>511.1</v>
      </c>
      <c r="C244" s="224">
        <v>56936.54</v>
      </c>
      <c r="D244" s="225">
        <v>11387.308000000003</v>
      </c>
      <c r="E244" s="8">
        <v>37495.312000000005</v>
      </c>
      <c r="F244" s="7">
        <v>8053.92</v>
      </c>
      <c r="G244" s="224">
        <v>7957.515915998546</v>
      </c>
      <c r="H244" s="11">
        <v>8053.92</v>
      </c>
      <c r="I244" s="7">
        <v>7401.140745503254</v>
      </c>
      <c r="J244" s="245">
        <f t="shared" si="24"/>
        <v>23412.5766615018</v>
      </c>
      <c r="K244" s="227">
        <v>3894.459336000001</v>
      </c>
      <c r="L244" s="228">
        <v>6490.765560000001</v>
      </c>
      <c r="M244" s="228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226">
        <f t="shared" si="26"/>
        <v>-77021.2816144982</v>
      </c>
      <c r="R244" s="229">
        <f t="shared" si="23"/>
        <v>-30094.171254496752</v>
      </c>
      <c r="S244" s="230">
        <v>6984.3</v>
      </c>
    </row>
    <row r="245" spans="1:19" ht="12.75">
      <c r="A245" s="143" t="s">
        <v>250</v>
      </c>
      <c r="B245" s="35">
        <v>504.1</v>
      </c>
      <c r="C245" s="224">
        <v>56156.74</v>
      </c>
      <c r="D245" s="225">
        <v>11231.348000000002</v>
      </c>
      <c r="E245" s="8">
        <v>34999.232</v>
      </c>
      <c r="F245" s="7">
        <v>9926.16</v>
      </c>
      <c r="G245" s="224">
        <v>7848.530176589447</v>
      </c>
      <c r="H245" s="11">
        <v>9926.16</v>
      </c>
      <c r="I245" s="7">
        <v>7552.137195487307</v>
      </c>
      <c r="J245" s="245">
        <f t="shared" si="24"/>
        <v>25326.827372076754</v>
      </c>
      <c r="K245" s="227">
        <v>3841.1210160000005</v>
      </c>
      <c r="L245" s="228">
        <v>6401.86836</v>
      </c>
      <c r="M245" s="228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226">
        <f t="shared" si="26"/>
        <v>-26261.224783923244</v>
      </c>
      <c r="R245" s="229">
        <f t="shared" si="23"/>
        <v>-27447.094804512697</v>
      </c>
      <c r="S245" s="230">
        <v>4805</v>
      </c>
    </row>
    <row r="246" spans="1:19" ht="12.75">
      <c r="A246" s="143" t="s">
        <v>251</v>
      </c>
      <c r="B246" s="35">
        <v>369.5</v>
      </c>
      <c r="C246" s="224">
        <v>41162.3</v>
      </c>
      <c r="D246" s="225">
        <v>8232.46</v>
      </c>
      <c r="E246" s="8">
        <v>31211.32</v>
      </c>
      <c r="F246" s="7">
        <v>1718.52</v>
      </c>
      <c r="G246" s="224">
        <v>5752.890101665939</v>
      </c>
      <c r="H246" s="11">
        <v>1718.52</v>
      </c>
      <c r="I246" s="7">
        <v>1411.116255206272</v>
      </c>
      <c r="J246" s="245">
        <f t="shared" si="24"/>
        <v>8882.526356872211</v>
      </c>
      <c r="K246" s="227">
        <v>2815.5013200000003</v>
      </c>
      <c r="L246" s="228">
        <v>4692.502200000001</v>
      </c>
      <c r="M246" s="228">
        <v>17226.42255</v>
      </c>
      <c r="N246" s="9"/>
      <c r="O246" s="9">
        <v>1173.1255500000002</v>
      </c>
      <c r="P246" s="7">
        <f t="shared" si="25"/>
        <v>25907.551620000002</v>
      </c>
      <c r="Q246" s="226">
        <f t="shared" si="26"/>
        <v>-17025.02526312779</v>
      </c>
      <c r="R246" s="229">
        <f t="shared" si="23"/>
        <v>-29800.20374479373</v>
      </c>
      <c r="S246" s="230">
        <v>6660</v>
      </c>
    </row>
    <row r="247" spans="1:19" ht="12.75">
      <c r="A247" s="143" t="s">
        <v>252</v>
      </c>
      <c r="B247" s="35">
        <v>381</v>
      </c>
      <c r="C247" s="224">
        <v>42443.4</v>
      </c>
      <c r="D247" s="225">
        <v>8488.68</v>
      </c>
      <c r="E247" s="8">
        <v>28151.76</v>
      </c>
      <c r="F247" s="7">
        <v>5802.96</v>
      </c>
      <c r="G247" s="224">
        <v>5931.938102123743</v>
      </c>
      <c r="H247" s="11">
        <v>5802.96</v>
      </c>
      <c r="I247" s="7">
        <v>2594.7087958386223</v>
      </c>
      <c r="J247" s="245">
        <f t="shared" si="24"/>
        <v>14329.606897962365</v>
      </c>
      <c r="K247" s="227">
        <v>2903.1285599999997</v>
      </c>
      <c r="L247" s="228">
        <v>4838.5476</v>
      </c>
      <c r="M247" s="228">
        <v>17762.562899999997</v>
      </c>
      <c r="N247" s="9"/>
      <c r="O247" s="9">
        <v>1209.6369</v>
      </c>
      <c r="P247" s="7">
        <f t="shared" si="25"/>
        <v>26713.87596</v>
      </c>
      <c r="Q247" s="226">
        <f t="shared" si="26"/>
        <v>-12384.269062037636</v>
      </c>
      <c r="R247" s="229">
        <f t="shared" si="23"/>
        <v>-25557.051204161377</v>
      </c>
      <c r="S247" s="230">
        <v>2342</v>
      </c>
    </row>
    <row r="248" spans="1:19" ht="12.75">
      <c r="A248" s="143" t="s">
        <v>253</v>
      </c>
      <c r="B248" s="35">
        <v>373.08</v>
      </c>
      <c r="C248" s="224">
        <v>41561.111999999994</v>
      </c>
      <c r="D248" s="225">
        <v>8312.222399999999</v>
      </c>
      <c r="E248" s="8">
        <v>29446.209599999995</v>
      </c>
      <c r="F248" s="7">
        <v>3802.68</v>
      </c>
      <c r="G248" s="224">
        <v>5808.62852267802</v>
      </c>
      <c r="H248" s="11">
        <v>3802.68</v>
      </c>
      <c r="I248" s="7">
        <v>2331.5883984006896</v>
      </c>
      <c r="J248" s="245">
        <f t="shared" si="24"/>
        <v>11942.89692107871</v>
      </c>
      <c r="K248" s="227">
        <v>2842.7800608</v>
      </c>
      <c r="L248" s="228">
        <v>4737.966767999999</v>
      </c>
      <c r="M248" s="228">
        <v>17393.325371999996</v>
      </c>
      <c r="N248" s="9"/>
      <c r="O248" s="9">
        <v>1184.4916919999998</v>
      </c>
      <c r="P248" s="7">
        <f t="shared" si="25"/>
        <v>26158.563892799993</v>
      </c>
      <c r="Q248" s="226">
        <f t="shared" si="26"/>
        <v>-14215.666971721283</v>
      </c>
      <c r="R248" s="229">
        <f t="shared" si="23"/>
        <v>-27114.621201599304</v>
      </c>
      <c r="S248" s="230">
        <v>3344</v>
      </c>
    </row>
    <row r="249" spans="1:19" ht="12.75">
      <c r="A249" s="143" t="s">
        <v>254</v>
      </c>
      <c r="B249" s="35">
        <v>390.8</v>
      </c>
      <c r="C249" s="224">
        <v>43535.12</v>
      </c>
      <c r="D249" s="225">
        <v>8707.024</v>
      </c>
      <c r="E249" s="8">
        <v>30892.695999999996</v>
      </c>
      <c r="F249" s="7">
        <v>3935.4</v>
      </c>
      <c r="G249" s="224">
        <v>6084.51813729648</v>
      </c>
      <c r="H249" s="11">
        <v>3935.4</v>
      </c>
      <c r="I249" s="7">
        <v>2191.0409875910586</v>
      </c>
      <c r="J249" s="245">
        <f t="shared" si="24"/>
        <v>12210.959124887539</v>
      </c>
      <c r="K249" s="227">
        <v>2977.8022079999996</v>
      </c>
      <c r="L249" s="228">
        <v>4963.00368</v>
      </c>
      <c r="M249" s="228">
        <v>18219.447719999996</v>
      </c>
      <c r="N249" s="9"/>
      <c r="O249" s="9">
        <v>1240.75092</v>
      </c>
      <c r="P249" s="7">
        <f t="shared" si="25"/>
        <v>27401.004527999998</v>
      </c>
      <c r="Q249" s="226">
        <f t="shared" si="26"/>
        <v>-15190.04540311246</v>
      </c>
      <c r="R249" s="229">
        <f t="shared" si="23"/>
        <v>-28701.655012408937</v>
      </c>
      <c r="S249" s="230">
        <v>5373</v>
      </c>
    </row>
    <row r="250" spans="1:19" ht="12.75">
      <c r="A250" s="143" t="s">
        <v>255</v>
      </c>
      <c r="B250" s="35">
        <v>115.8</v>
      </c>
      <c r="C250" s="224">
        <v>12900.12</v>
      </c>
      <c r="D250" s="225">
        <v>2580.024</v>
      </c>
      <c r="E250" s="8">
        <v>10320.096</v>
      </c>
      <c r="F250" s="7">
        <v>0</v>
      </c>
      <c r="G250" s="224">
        <v>1802.9355176533581</v>
      </c>
      <c r="H250" s="11">
        <v>0</v>
      </c>
      <c r="I250" s="7">
        <v>497.900708147559</v>
      </c>
      <c r="J250" s="245">
        <f t="shared" si="24"/>
        <v>2300.836225800917</v>
      </c>
      <c r="K250" s="227">
        <v>882.368208</v>
      </c>
      <c r="L250" s="228">
        <v>1470.61368</v>
      </c>
      <c r="M250" s="228">
        <v>5398.70022</v>
      </c>
      <c r="N250" s="9"/>
      <c r="O250" s="9">
        <v>367.65342</v>
      </c>
      <c r="P250" s="7">
        <f t="shared" si="25"/>
        <v>8119.335528</v>
      </c>
      <c r="Q250" s="226">
        <f t="shared" si="26"/>
        <v>-5818.499302199083</v>
      </c>
      <c r="R250" s="229">
        <f t="shared" si="23"/>
        <v>-9822.19529185244</v>
      </c>
      <c r="S250" s="230">
        <v>0</v>
      </c>
    </row>
    <row r="251" spans="1:19" s="154" customFormat="1" ht="12.75">
      <c r="A251" s="147" t="s">
        <v>256</v>
      </c>
      <c r="B251" s="300"/>
      <c r="C251" s="308"/>
      <c r="D251" s="309">
        <v>0</v>
      </c>
      <c r="E251" s="310">
        <v>0</v>
      </c>
      <c r="F251" s="311"/>
      <c r="G251" s="308">
        <v>0</v>
      </c>
      <c r="H251" s="312"/>
      <c r="I251" s="311"/>
      <c r="J251" s="313">
        <f t="shared" si="24"/>
        <v>0</v>
      </c>
      <c r="K251" s="314"/>
      <c r="L251" s="315"/>
      <c r="M251" s="315"/>
      <c r="N251" s="316"/>
      <c r="O251" s="316"/>
      <c r="P251" s="311"/>
      <c r="Q251" s="317"/>
      <c r="R251" s="318">
        <f t="shared" si="23"/>
        <v>0</v>
      </c>
      <c r="S251" s="319"/>
    </row>
    <row r="252" spans="1:19" ht="12.75">
      <c r="A252" s="143" t="s">
        <v>257</v>
      </c>
      <c r="B252" s="35">
        <v>54.7</v>
      </c>
      <c r="C252" s="224">
        <v>6093.58</v>
      </c>
      <c r="D252" s="225">
        <v>1218.7160000000001</v>
      </c>
      <c r="E252" s="8">
        <v>4110.584</v>
      </c>
      <c r="F252" s="7">
        <v>764.28</v>
      </c>
      <c r="G252" s="224">
        <v>851.6457065253774</v>
      </c>
      <c r="H252" s="11">
        <v>764.28</v>
      </c>
      <c r="I252" s="7">
        <v>0</v>
      </c>
      <c r="J252" s="245">
        <f t="shared" si="24"/>
        <v>1615.9257065253773</v>
      </c>
      <c r="K252" s="227">
        <v>416.800872</v>
      </c>
      <c r="L252" s="228">
        <v>694.66812</v>
      </c>
      <c r="M252" s="228">
        <v>2550.1632299999997</v>
      </c>
      <c r="N252" s="9"/>
      <c r="O252" s="9">
        <v>173.66703</v>
      </c>
      <c r="P252" s="7">
        <f>O252+N252+M252+L252+K252</f>
        <v>3835.299252</v>
      </c>
      <c r="Q252" s="226">
        <f>J252-P252</f>
        <v>-2219.3735454746225</v>
      </c>
      <c r="R252" s="229">
        <f t="shared" si="23"/>
        <v>-4110.584</v>
      </c>
      <c r="S252" s="230">
        <v>0</v>
      </c>
    </row>
    <row r="253" spans="1:19" ht="13.5" thickBot="1">
      <c r="A253" s="143" t="s">
        <v>258</v>
      </c>
      <c r="B253" s="35">
        <v>257</v>
      </c>
      <c r="C253" s="224">
        <v>28629.8</v>
      </c>
      <c r="D253" s="225">
        <v>5725.96</v>
      </c>
      <c r="E253" s="8">
        <v>21986.68</v>
      </c>
      <c r="F253" s="7">
        <v>917.16</v>
      </c>
      <c r="G253" s="224">
        <v>3955.473557100909</v>
      </c>
      <c r="H253" s="11">
        <v>917.16</v>
      </c>
      <c r="I253" s="7">
        <v>0</v>
      </c>
      <c r="J253" s="245">
        <f t="shared" si="24"/>
        <v>4872.6335571009095</v>
      </c>
      <c r="K253" s="227">
        <v>1958.2783200000001</v>
      </c>
      <c r="L253" s="228">
        <v>3263.7972</v>
      </c>
      <c r="M253" s="228">
        <v>11981.5713</v>
      </c>
      <c r="N253" s="9"/>
      <c r="O253" s="9">
        <v>815.9493</v>
      </c>
      <c r="P253" s="7">
        <f>O253+N253+M253+L253+K253</f>
        <v>18019.596120000002</v>
      </c>
      <c r="Q253" s="226">
        <f>J253-P253</f>
        <v>-13146.962562899093</v>
      </c>
      <c r="R253" s="246">
        <f t="shared" si="23"/>
        <v>-21986.68</v>
      </c>
      <c r="S253" s="269">
        <v>0</v>
      </c>
    </row>
    <row r="254" spans="1:19" ht="13.5" thickBot="1">
      <c r="A254" s="196" t="s">
        <v>262</v>
      </c>
      <c r="B254" s="197">
        <f aca="true" t="shared" si="27" ref="B254:Q254">SUM(B171:B253)</f>
        <v>79614.57999999999</v>
      </c>
      <c r="C254" s="283">
        <f t="shared" si="27"/>
        <v>8869064.212000001</v>
      </c>
      <c r="D254" s="284">
        <f t="shared" si="27"/>
        <v>1773812.8423999997</v>
      </c>
      <c r="E254" s="285">
        <f t="shared" si="27"/>
        <v>5162573.309599999</v>
      </c>
      <c r="F254" s="286">
        <f t="shared" si="27"/>
        <v>1932678.0599999994</v>
      </c>
      <c r="G254" s="287">
        <f t="shared" si="27"/>
        <v>1239550.5527206785</v>
      </c>
      <c r="H254" s="288">
        <f t="shared" si="27"/>
        <v>1932678.0599999994</v>
      </c>
      <c r="I254" s="286">
        <f t="shared" si="27"/>
        <v>2976815.680268721</v>
      </c>
      <c r="J254" s="289">
        <f t="shared" si="27"/>
        <v>6149044.292989397</v>
      </c>
      <c r="K254" s="284">
        <f t="shared" si="27"/>
        <v>606643.9921008002</v>
      </c>
      <c r="L254" s="290">
        <f t="shared" si="27"/>
        <v>1011073.3201680001</v>
      </c>
      <c r="M254" s="290">
        <f t="shared" si="27"/>
        <v>3711703.372722001</v>
      </c>
      <c r="N254" s="290">
        <f t="shared" si="27"/>
        <v>1185156</v>
      </c>
      <c r="O254" s="290">
        <f t="shared" si="27"/>
        <v>252768.33004200002</v>
      </c>
      <c r="P254" s="286">
        <f t="shared" si="27"/>
        <v>6767345.015032803</v>
      </c>
      <c r="Q254" s="288">
        <f t="shared" si="27"/>
        <v>-618300.722043401</v>
      </c>
      <c r="R254" s="211">
        <f t="shared" si="23"/>
        <v>-2185757.629331278</v>
      </c>
      <c r="S254" s="291">
        <f>SUM(S171:S253)</f>
        <v>898729.6000000001</v>
      </c>
    </row>
    <row r="255" spans="1:19" ht="13.5" thickBot="1">
      <c r="A255" s="292" t="s">
        <v>263</v>
      </c>
      <c r="B255" s="194">
        <f>B254+B168+B96</f>
        <v>205852.62000000005</v>
      </c>
      <c r="C255" s="293">
        <f aca="true" t="shared" si="28" ref="C255:S255">C254+C168+C96</f>
        <v>22931981.868</v>
      </c>
      <c r="D255" s="294">
        <f t="shared" si="28"/>
        <v>4586396.3736</v>
      </c>
      <c r="E255" s="295">
        <f t="shared" si="28"/>
        <v>13238298.7144</v>
      </c>
      <c r="F255" s="296">
        <f t="shared" si="28"/>
        <v>5107286.78</v>
      </c>
      <c r="G255" s="297">
        <f t="shared" si="28"/>
        <v>3205000</v>
      </c>
      <c r="H255" s="298">
        <f t="shared" si="28"/>
        <v>5107286.78</v>
      </c>
      <c r="I255" s="299">
        <f t="shared" si="28"/>
        <v>8999771.489040721</v>
      </c>
      <c r="J255" s="256">
        <f t="shared" si="28"/>
        <v>17312058.26904072</v>
      </c>
      <c r="K255" s="295">
        <f t="shared" si="28"/>
        <v>1568547.5597712002</v>
      </c>
      <c r="L255" s="295">
        <f t="shared" si="28"/>
        <v>2614245.932952</v>
      </c>
      <c r="M255" s="295">
        <f t="shared" si="28"/>
        <v>9597034.411758002</v>
      </c>
      <c r="N255" s="295">
        <f t="shared" si="28"/>
        <v>2779215.548656734</v>
      </c>
      <c r="O255" s="295">
        <f t="shared" si="28"/>
        <v>653561.483238</v>
      </c>
      <c r="P255" s="293">
        <f t="shared" si="28"/>
        <v>17212604.93637594</v>
      </c>
      <c r="Q255" s="256">
        <f t="shared" si="28"/>
        <v>99453.33266478556</v>
      </c>
      <c r="R255" s="139">
        <f t="shared" si="23"/>
        <v>-4238527.22535928</v>
      </c>
      <c r="S255" s="256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2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U18" sqref="U18"/>
    </sheetView>
  </sheetViews>
  <sheetFormatPr defaultColWidth="9.00390625" defaultRowHeight="12.75"/>
  <cols>
    <col min="1" max="1" width="17.75390625" style="153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171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153" customWidth="1"/>
  </cols>
  <sheetData>
    <row r="1" spans="3:11" ht="18.75">
      <c r="C1" s="325" t="s">
        <v>9</v>
      </c>
      <c r="D1" s="325"/>
      <c r="E1" s="325"/>
      <c r="F1" s="325"/>
      <c r="G1" s="325"/>
      <c r="H1" s="325"/>
      <c r="I1" s="325"/>
      <c r="J1" s="326"/>
      <c r="K1" s="326"/>
    </row>
    <row r="2" spans="3:11" ht="18.75">
      <c r="C2" s="325" t="s">
        <v>89</v>
      </c>
      <c r="D2" s="325"/>
      <c r="E2" s="325"/>
      <c r="F2" s="325"/>
      <c r="G2" s="325"/>
      <c r="H2" s="325"/>
      <c r="I2" s="325"/>
      <c r="J2" s="326"/>
      <c r="K2" s="326"/>
    </row>
    <row r="6" spans="5:8" ht="13.5" thickBot="1">
      <c r="E6" s="44"/>
      <c r="F6" s="16"/>
      <c r="H6" s="16"/>
    </row>
    <row r="7" spans="1:19" ht="12.75" customHeight="1">
      <c r="A7" s="327" t="s">
        <v>18</v>
      </c>
      <c r="B7" s="330" t="s">
        <v>0</v>
      </c>
      <c r="C7" s="333" t="s">
        <v>261</v>
      </c>
      <c r="D7" s="336" t="s">
        <v>267</v>
      </c>
      <c r="E7" s="339" t="s">
        <v>10</v>
      </c>
      <c r="F7" s="340"/>
      <c r="G7" s="339" t="s">
        <v>265</v>
      </c>
      <c r="H7" s="344" t="s">
        <v>16</v>
      </c>
      <c r="I7" s="345"/>
      <c r="J7" s="348" t="s">
        <v>1</v>
      </c>
      <c r="K7" s="351" t="s">
        <v>2</v>
      </c>
      <c r="L7" s="330"/>
      <c r="M7" s="330"/>
      <c r="N7" s="330"/>
      <c r="O7" s="330"/>
      <c r="P7" s="352"/>
      <c r="Q7" s="355" t="s">
        <v>260</v>
      </c>
      <c r="R7" s="355" t="s">
        <v>3</v>
      </c>
      <c r="S7" s="348" t="s">
        <v>264</v>
      </c>
    </row>
    <row r="8" spans="1:19" ht="12.75" customHeight="1" thickBot="1">
      <c r="A8" s="328"/>
      <c r="B8" s="331"/>
      <c r="C8" s="334"/>
      <c r="D8" s="337"/>
      <c r="E8" s="341"/>
      <c r="F8" s="342"/>
      <c r="G8" s="343"/>
      <c r="H8" s="346"/>
      <c r="I8" s="347"/>
      <c r="J8" s="349"/>
      <c r="K8" s="353"/>
      <c r="L8" s="331"/>
      <c r="M8" s="331"/>
      <c r="N8" s="331"/>
      <c r="O8" s="331"/>
      <c r="P8" s="354"/>
      <c r="Q8" s="356"/>
      <c r="R8" s="356"/>
      <c r="S8" s="349"/>
    </row>
    <row r="9" spans="1:19" ht="26.25" customHeight="1" thickBot="1">
      <c r="A9" s="328"/>
      <c r="B9" s="331"/>
      <c r="C9" s="334"/>
      <c r="D9" s="337"/>
      <c r="E9" s="343" t="s">
        <v>11</v>
      </c>
      <c r="F9" s="360"/>
      <c r="G9" s="343"/>
      <c r="H9" s="339" t="s">
        <v>266</v>
      </c>
      <c r="I9" s="361" t="s">
        <v>17</v>
      </c>
      <c r="J9" s="349"/>
      <c r="K9" s="353" t="s">
        <v>12</v>
      </c>
      <c r="L9" s="331" t="s">
        <v>5</v>
      </c>
      <c r="M9" s="332" t="s">
        <v>13</v>
      </c>
      <c r="N9" s="331" t="s">
        <v>6</v>
      </c>
      <c r="O9" s="332" t="s">
        <v>268</v>
      </c>
      <c r="P9" s="354" t="s">
        <v>7</v>
      </c>
      <c r="Q9" s="356"/>
      <c r="R9" s="356"/>
      <c r="S9" s="350"/>
    </row>
    <row r="10" spans="1:19" ht="70.5" customHeight="1" thickBot="1">
      <c r="A10" s="329"/>
      <c r="B10" s="332"/>
      <c r="C10" s="335"/>
      <c r="D10" s="338"/>
      <c r="E10" s="176" t="s">
        <v>15</v>
      </c>
      <c r="F10" s="177" t="s">
        <v>4</v>
      </c>
      <c r="G10" s="341"/>
      <c r="H10" s="341"/>
      <c r="I10" s="362"/>
      <c r="J10" s="350"/>
      <c r="K10" s="363"/>
      <c r="L10" s="332"/>
      <c r="M10" s="358"/>
      <c r="N10" s="332"/>
      <c r="O10" s="358"/>
      <c r="P10" s="359"/>
      <c r="Q10" s="357"/>
      <c r="R10" s="357"/>
      <c r="S10" s="172" t="s">
        <v>259</v>
      </c>
    </row>
    <row r="11" spans="1:19" s="164" customFormat="1" ht="13.5" thickBot="1">
      <c r="A11" s="51">
        <v>1</v>
      </c>
      <c r="B11" s="51">
        <v>2</v>
      </c>
      <c r="C11" s="51">
        <v>3</v>
      </c>
      <c r="D11" s="52">
        <v>4</v>
      </c>
      <c r="E11" s="178">
        <v>5</v>
      </c>
      <c r="F11" s="51">
        <v>6</v>
      </c>
      <c r="G11" s="17">
        <v>7</v>
      </c>
      <c r="H11" s="17">
        <v>8</v>
      </c>
      <c r="I11" s="18">
        <v>9</v>
      </c>
      <c r="J11" s="53">
        <v>10</v>
      </c>
      <c r="K11" s="51">
        <v>11</v>
      </c>
      <c r="L11" s="51">
        <v>12</v>
      </c>
      <c r="M11" s="51">
        <v>13</v>
      </c>
      <c r="N11" s="51">
        <v>14</v>
      </c>
      <c r="O11" s="179">
        <v>15</v>
      </c>
      <c r="P11" s="51">
        <v>16</v>
      </c>
      <c r="Q11" s="51">
        <v>17</v>
      </c>
      <c r="R11" s="51">
        <v>18</v>
      </c>
      <c r="S11" s="53">
        <v>19</v>
      </c>
    </row>
    <row r="12" spans="1:19" ht="13.5" customHeight="1">
      <c r="A12" s="134" t="s">
        <v>269</v>
      </c>
      <c r="B12" s="56"/>
      <c r="C12" s="57"/>
      <c r="D12" s="135"/>
      <c r="E12" s="180"/>
      <c r="F12" s="20"/>
      <c r="G12" s="57"/>
      <c r="H12" s="19"/>
      <c r="I12" s="20"/>
      <c r="J12" s="56"/>
      <c r="K12" s="62"/>
      <c r="L12" s="63"/>
      <c r="M12" s="64"/>
      <c r="N12" s="63"/>
      <c r="O12" s="65"/>
      <c r="P12" s="60"/>
      <c r="Q12" s="56"/>
      <c r="R12" s="57"/>
      <c r="S12" s="181"/>
    </row>
    <row r="13" spans="1:19" ht="12.75" customHeight="1">
      <c r="A13" s="136" t="s">
        <v>91</v>
      </c>
      <c r="B13" s="12"/>
      <c r="C13" s="10"/>
      <c r="D13" s="67"/>
      <c r="E13" s="3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68"/>
      <c r="S13" s="69"/>
    </row>
    <row r="14" spans="1:19" ht="12.75">
      <c r="A14" s="34" t="s">
        <v>92</v>
      </c>
      <c r="B14" s="35">
        <v>1449.3</v>
      </c>
      <c r="C14" s="70">
        <v>167828.94</v>
      </c>
      <c r="D14" s="182">
        <v>20939.56</v>
      </c>
      <c r="E14" s="183">
        <v>126223.16</v>
      </c>
      <c r="F14" s="23">
        <v>20666.22</v>
      </c>
      <c r="G14" s="73">
        <v>20939.56</v>
      </c>
      <c r="H14" s="22">
        <v>20666.22</v>
      </c>
      <c r="I14" s="23">
        <v>107292.70830095823</v>
      </c>
      <c r="J14" s="74">
        <v>148898.48830095824</v>
      </c>
      <c r="K14" s="72">
        <v>10422.894181067079</v>
      </c>
      <c r="L14" s="75">
        <v>41691.576724268314</v>
      </c>
      <c r="M14" s="75">
        <v>37224.62207523956</v>
      </c>
      <c r="N14" s="33">
        <v>42477</v>
      </c>
      <c r="O14" s="33">
        <v>4466.954649028747</v>
      </c>
      <c r="P14" s="23">
        <v>136283.0476296037</v>
      </c>
      <c r="Q14" s="74">
        <v>12615.440671354532</v>
      </c>
      <c r="R14" s="78">
        <v>-18930.451699041776</v>
      </c>
      <c r="S14" s="162">
        <v>20185.21434528911</v>
      </c>
    </row>
    <row r="15" spans="1:19" ht="12.75">
      <c r="A15" s="34" t="s">
        <v>93</v>
      </c>
      <c r="B15" s="35">
        <v>2730.7</v>
      </c>
      <c r="C15" s="70">
        <v>316215.06</v>
      </c>
      <c r="D15" s="182">
        <v>35176.52</v>
      </c>
      <c r="E15" s="183">
        <v>229030.72</v>
      </c>
      <c r="F15" s="23">
        <v>52007.82</v>
      </c>
      <c r="G15" s="73">
        <v>35176.52</v>
      </c>
      <c r="H15" s="22">
        <v>52007.82</v>
      </c>
      <c r="I15" s="23">
        <v>193686.43435326483</v>
      </c>
      <c r="J15" s="74">
        <v>280870.77435326483</v>
      </c>
      <c r="K15" s="72">
        <v>19660.95420472854</v>
      </c>
      <c r="L15" s="75">
        <v>78643.81681891416</v>
      </c>
      <c r="M15" s="75">
        <v>70217.69358831621</v>
      </c>
      <c r="N15" s="33">
        <v>42091</v>
      </c>
      <c r="O15" s="33">
        <v>8426.123230597945</v>
      </c>
      <c r="P15" s="23">
        <v>219039.58784255682</v>
      </c>
      <c r="Q15" s="74">
        <v>61831.18651070801</v>
      </c>
      <c r="R15" s="78">
        <v>-35344.28564673517</v>
      </c>
      <c r="S15" s="162">
        <v>37862.68230606503</v>
      </c>
    </row>
    <row r="16" spans="1:19" ht="12.75">
      <c r="A16" s="34" t="s">
        <v>94</v>
      </c>
      <c r="B16" s="35">
        <v>2698.9</v>
      </c>
      <c r="C16" s="70">
        <v>312532.62</v>
      </c>
      <c r="D16" s="182">
        <v>37387.83</v>
      </c>
      <c r="E16" s="183">
        <v>230002.61</v>
      </c>
      <c r="F16" s="23">
        <v>45142.18</v>
      </c>
      <c r="G16" s="73">
        <v>37387.83</v>
      </c>
      <c r="H16" s="22">
        <v>45142.18</v>
      </c>
      <c r="I16" s="23">
        <v>173730.49901739272</v>
      </c>
      <c r="J16" s="74">
        <v>256260.50901739273</v>
      </c>
      <c r="K16" s="72">
        <v>17938.235631217492</v>
      </c>
      <c r="L16" s="75">
        <v>71752.94252486997</v>
      </c>
      <c r="M16" s="75">
        <v>64065.12725434818</v>
      </c>
      <c r="N16" s="33">
        <v>139533</v>
      </c>
      <c r="O16" s="33">
        <v>7687.815270521782</v>
      </c>
      <c r="P16" s="23">
        <v>300977.12068095745</v>
      </c>
      <c r="Q16" s="74">
        <v>-44716.61166356472</v>
      </c>
      <c r="R16" s="78">
        <v>-56272.110982607264</v>
      </c>
      <c r="S16" s="162">
        <v>29721.254401722665</v>
      </c>
    </row>
    <row r="17" spans="1:19" ht="12.75">
      <c r="A17" s="34" t="s">
        <v>95</v>
      </c>
      <c r="B17" s="35">
        <v>1491.1</v>
      </c>
      <c r="C17" s="70">
        <v>172669.38</v>
      </c>
      <c r="D17" s="182">
        <v>19357.69</v>
      </c>
      <c r="E17" s="183">
        <v>131897.62</v>
      </c>
      <c r="F17" s="23">
        <v>21414.07</v>
      </c>
      <c r="G17" s="73">
        <v>19357.69</v>
      </c>
      <c r="H17" s="22">
        <v>21414.07</v>
      </c>
      <c r="I17" s="23">
        <v>113221.81426357864</v>
      </c>
      <c r="J17" s="74">
        <v>153993.57426357863</v>
      </c>
      <c r="K17" s="72">
        <v>10779.550198450504</v>
      </c>
      <c r="L17" s="75">
        <v>43118.20079380202</v>
      </c>
      <c r="M17" s="75">
        <v>38498.39356589466</v>
      </c>
      <c r="N17" s="33">
        <v>6199</v>
      </c>
      <c r="O17" s="33">
        <v>4619.8072279073585</v>
      </c>
      <c r="P17" s="23">
        <v>103214.95178605453</v>
      </c>
      <c r="Q17" s="74">
        <v>50778.6224775241</v>
      </c>
      <c r="R17" s="78">
        <v>-18675.80573642136</v>
      </c>
      <c r="S17" s="162">
        <v>24103.34150894756</v>
      </c>
    </row>
    <row r="18" spans="1:19" ht="12.75">
      <c r="A18" s="34" t="s">
        <v>96</v>
      </c>
      <c r="B18" s="35">
        <v>4011.4</v>
      </c>
      <c r="C18" s="70">
        <v>464520.12</v>
      </c>
      <c r="D18" s="182">
        <v>50546.6</v>
      </c>
      <c r="E18" s="183">
        <v>333332.73</v>
      </c>
      <c r="F18" s="23">
        <v>80640.79</v>
      </c>
      <c r="G18" s="73">
        <v>50546.6</v>
      </c>
      <c r="H18" s="22">
        <v>80640.79</v>
      </c>
      <c r="I18" s="23">
        <v>275868.06227466406</v>
      </c>
      <c r="J18" s="74">
        <v>407055.4522746641</v>
      </c>
      <c r="K18" s="72">
        <v>28493.88165922649</v>
      </c>
      <c r="L18" s="75">
        <v>113975.52663690595</v>
      </c>
      <c r="M18" s="75">
        <v>101763.86306866602</v>
      </c>
      <c r="N18" s="33">
        <v>259890</v>
      </c>
      <c r="O18" s="33">
        <v>12211.663568239921</v>
      </c>
      <c r="P18" s="23">
        <v>516334.9349330383</v>
      </c>
      <c r="Q18" s="74">
        <v>-109279.48265837424</v>
      </c>
      <c r="R18" s="78">
        <v>-57464.66772533592</v>
      </c>
      <c r="S18" s="162">
        <v>49898.33550858685</v>
      </c>
    </row>
    <row r="19" spans="1:19" ht="12.75">
      <c r="A19" s="34" t="s">
        <v>97</v>
      </c>
      <c r="B19" s="35">
        <v>1925.5</v>
      </c>
      <c r="C19" s="70">
        <v>222972.9</v>
      </c>
      <c r="D19" s="182">
        <v>26751.45</v>
      </c>
      <c r="E19" s="183">
        <v>168841.27</v>
      </c>
      <c r="F19" s="23">
        <v>27380.18</v>
      </c>
      <c r="G19" s="73">
        <v>26751.45</v>
      </c>
      <c r="H19" s="22">
        <v>27380.18</v>
      </c>
      <c r="I19" s="23">
        <v>134310.95263749588</v>
      </c>
      <c r="J19" s="74">
        <v>188442.5826374959</v>
      </c>
      <c r="K19" s="72">
        <v>13190.980784624715</v>
      </c>
      <c r="L19" s="75">
        <v>52763.92313849886</v>
      </c>
      <c r="M19" s="75">
        <v>47110.64565937398</v>
      </c>
      <c r="N19" s="33">
        <v>31793</v>
      </c>
      <c r="O19" s="33">
        <v>5653.277479124878</v>
      </c>
      <c r="P19" s="23">
        <v>150511.82706162243</v>
      </c>
      <c r="Q19" s="74">
        <v>37930.75557587348</v>
      </c>
      <c r="R19" s="78">
        <v>-34530.31736250411</v>
      </c>
      <c r="S19" s="162">
        <v>28897.300826449533</v>
      </c>
    </row>
    <row r="20" spans="1:19" ht="12.75">
      <c r="A20" s="34" t="s">
        <v>98</v>
      </c>
      <c r="B20" s="35">
        <v>3965.8</v>
      </c>
      <c r="C20" s="70">
        <v>459239.64</v>
      </c>
      <c r="D20" s="182">
        <v>48814.57</v>
      </c>
      <c r="E20" s="183">
        <v>354214.5</v>
      </c>
      <c r="F20" s="23">
        <v>56210.57</v>
      </c>
      <c r="G20" s="73">
        <v>48814.57</v>
      </c>
      <c r="H20" s="22">
        <v>56210.57</v>
      </c>
      <c r="I20" s="23">
        <v>279623.7893690591</v>
      </c>
      <c r="J20" s="74">
        <v>384648.9293690591</v>
      </c>
      <c r="K20" s="72">
        <v>26925.42505583414</v>
      </c>
      <c r="L20" s="75">
        <v>107701.70022333656</v>
      </c>
      <c r="M20" s="75">
        <v>96162.23234226478</v>
      </c>
      <c r="N20" s="33">
        <v>48379</v>
      </c>
      <c r="O20" s="33">
        <v>11539.467881071772</v>
      </c>
      <c r="P20" s="23">
        <v>290707.8255025073</v>
      </c>
      <c r="Q20" s="74">
        <v>93941.10386655183</v>
      </c>
      <c r="R20" s="78">
        <v>-74590.71063094091</v>
      </c>
      <c r="S20" s="162">
        <v>50586.57666069398</v>
      </c>
    </row>
    <row r="21" spans="1:19" ht="12.75">
      <c r="A21" s="34" t="s">
        <v>99</v>
      </c>
      <c r="B21" s="35">
        <v>1999.9</v>
      </c>
      <c r="C21" s="70">
        <v>231588.42</v>
      </c>
      <c r="D21" s="182">
        <v>28152.59</v>
      </c>
      <c r="E21" s="183">
        <v>168865.09</v>
      </c>
      <c r="F21" s="23">
        <v>34570.74</v>
      </c>
      <c r="G21" s="73">
        <v>28152.59</v>
      </c>
      <c r="H21" s="22">
        <v>34570.74</v>
      </c>
      <c r="I21" s="23">
        <v>130594.49918145483</v>
      </c>
      <c r="J21" s="74">
        <v>193317.8291814548</v>
      </c>
      <c r="K21" s="72">
        <v>13532.248042701838</v>
      </c>
      <c r="L21" s="75">
        <v>54128.99217080735</v>
      </c>
      <c r="M21" s="75">
        <v>48329.4572953637</v>
      </c>
      <c r="N21" s="33">
        <v>25649</v>
      </c>
      <c r="O21" s="33">
        <v>5799.5348754436445</v>
      </c>
      <c r="P21" s="23">
        <v>147439.23238431654</v>
      </c>
      <c r="Q21" s="74">
        <v>45878.59679713828</v>
      </c>
      <c r="R21" s="78">
        <v>-38270.59081854517</v>
      </c>
      <c r="S21" s="162">
        <v>25563.70549903132</v>
      </c>
    </row>
    <row r="22" spans="1:19" ht="12.75">
      <c r="A22" s="34" t="s">
        <v>100</v>
      </c>
      <c r="B22" s="35">
        <v>2756.8</v>
      </c>
      <c r="C22" s="70">
        <v>319237.44</v>
      </c>
      <c r="D22" s="182">
        <v>34117.69000000006</v>
      </c>
      <c r="E22" s="183">
        <v>236936.09</v>
      </c>
      <c r="F22" s="23">
        <v>48183.66</v>
      </c>
      <c r="G22" s="73">
        <v>34117.69000000006</v>
      </c>
      <c r="H22" s="22">
        <v>48183.66</v>
      </c>
      <c r="I22" s="23">
        <v>195741.4507516692</v>
      </c>
      <c r="J22" s="74">
        <v>278042.8007516693</v>
      </c>
      <c r="K22" s="72">
        <v>19462.99605261685</v>
      </c>
      <c r="L22" s="75">
        <v>77851.9842104674</v>
      </c>
      <c r="M22" s="75">
        <v>69510.70018791732</v>
      </c>
      <c r="N22" s="33">
        <v>82893</v>
      </c>
      <c r="O22" s="33">
        <v>8341.284022550079</v>
      </c>
      <c r="P22" s="23">
        <v>258059.96447355163</v>
      </c>
      <c r="Q22" s="74">
        <v>19982.83627811764</v>
      </c>
      <c r="R22" s="78">
        <v>-41194.639248330786</v>
      </c>
      <c r="S22" s="162">
        <v>39603.887844571225</v>
      </c>
    </row>
    <row r="23" spans="1:19" ht="12.75">
      <c r="A23" s="34" t="s">
        <v>101</v>
      </c>
      <c r="B23" s="35">
        <v>4133.5</v>
      </c>
      <c r="C23" s="70">
        <v>478659.3</v>
      </c>
      <c r="D23" s="182">
        <v>52400.36</v>
      </c>
      <c r="E23" s="183">
        <v>366320.26</v>
      </c>
      <c r="F23" s="23">
        <v>59938.68</v>
      </c>
      <c r="G23" s="73">
        <v>52400.36</v>
      </c>
      <c r="H23" s="22">
        <v>59938.68</v>
      </c>
      <c r="I23" s="23">
        <v>281945.0367173321</v>
      </c>
      <c r="J23" s="74">
        <v>394284.0767173321</v>
      </c>
      <c r="K23" s="72">
        <v>27599.88537021325</v>
      </c>
      <c r="L23" s="75">
        <v>110399.541480853</v>
      </c>
      <c r="M23" s="75">
        <v>98571.01917933303</v>
      </c>
      <c r="N23" s="33">
        <v>54060</v>
      </c>
      <c r="O23" s="33">
        <v>11828.522301519963</v>
      </c>
      <c r="P23" s="23">
        <v>302458.9683319193</v>
      </c>
      <c r="Q23" s="74">
        <v>91825.10838541284</v>
      </c>
      <c r="R23" s="78">
        <v>-84375.22328266792</v>
      </c>
      <c r="S23" s="162">
        <v>59845.51364571196</v>
      </c>
    </row>
    <row r="24" spans="1:19" ht="12.75">
      <c r="A24" s="34" t="s">
        <v>102</v>
      </c>
      <c r="B24" s="35">
        <v>4227.6</v>
      </c>
      <c r="C24" s="70">
        <v>489556.08</v>
      </c>
      <c r="D24" s="182">
        <v>54552.76000000007</v>
      </c>
      <c r="E24" s="183">
        <v>383882.13</v>
      </c>
      <c r="F24" s="23">
        <v>51121.19</v>
      </c>
      <c r="G24" s="73">
        <v>54552.76000000007</v>
      </c>
      <c r="H24" s="22">
        <v>51121.19</v>
      </c>
      <c r="I24" s="23">
        <v>316580.90121514717</v>
      </c>
      <c r="J24" s="74">
        <v>422254.85121514724</v>
      </c>
      <c r="K24" s="72">
        <v>29557.83958506031</v>
      </c>
      <c r="L24" s="75">
        <v>118231.35834024123</v>
      </c>
      <c r="M24" s="75">
        <v>105563.71280378681</v>
      </c>
      <c r="N24" s="33">
        <v>207057</v>
      </c>
      <c r="O24" s="33">
        <v>12667.645536454416</v>
      </c>
      <c r="P24" s="23">
        <v>473077.55626554275</v>
      </c>
      <c r="Q24" s="74">
        <v>-50822.70505039551</v>
      </c>
      <c r="R24" s="78">
        <v>-67301.22878485284</v>
      </c>
      <c r="S24" s="162">
        <v>64002.23839200821</v>
      </c>
    </row>
    <row r="25" spans="1:19" ht="12.75">
      <c r="A25" s="34" t="s">
        <v>103</v>
      </c>
      <c r="B25" s="35">
        <v>1466.3</v>
      </c>
      <c r="C25" s="70">
        <v>169797.54</v>
      </c>
      <c r="D25" s="182">
        <v>7735.460000000014</v>
      </c>
      <c r="E25" s="183">
        <v>116037.9</v>
      </c>
      <c r="F25" s="23">
        <v>46024.18</v>
      </c>
      <c r="G25" s="73">
        <v>7735.460000000014</v>
      </c>
      <c r="H25" s="22">
        <v>46024.18</v>
      </c>
      <c r="I25" s="23">
        <v>93077.59084135466</v>
      </c>
      <c r="J25" s="74">
        <v>146837.23084135467</v>
      </c>
      <c r="K25" s="72">
        <v>10278.606158894829</v>
      </c>
      <c r="L25" s="75">
        <v>41114.424635579315</v>
      </c>
      <c r="M25" s="75">
        <v>36709.30771033867</v>
      </c>
      <c r="N25" s="33">
        <v>11053</v>
      </c>
      <c r="O25" s="33">
        <v>4405.11692524064</v>
      </c>
      <c r="P25" s="23">
        <v>103560.45543005345</v>
      </c>
      <c r="Q25" s="74">
        <v>43276.77541130122</v>
      </c>
      <c r="R25" s="78">
        <v>-22960.309158645337</v>
      </c>
      <c r="S25" s="162">
        <v>20208.13015880581</v>
      </c>
    </row>
    <row r="26" spans="1:19" ht="12.75">
      <c r="A26" s="34" t="s">
        <v>104</v>
      </c>
      <c r="B26" s="35">
        <v>1881.8</v>
      </c>
      <c r="C26" s="70">
        <v>217912.44</v>
      </c>
      <c r="D26" s="182">
        <v>70687.35</v>
      </c>
      <c r="E26" s="183">
        <v>116037.9</v>
      </c>
      <c r="F26" s="23">
        <v>31187.19</v>
      </c>
      <c r="G26" s="73">
        <v>70687.35</v>
      </c>
      <c r="H26" s="22">
        <v>31187.19</v>
      </c>
      <c r="I26" s="23">
        <v>78083.65343186317</v>
      </c>
      <c r="J26" s="74">
        <v>179958.19343186318</v>
      </c>
      <c r="K26" s="72">
        <v>12597.073540230424</v>
      </c>
      <c r="L26" s="75">
        <v>50388.294160921694</v>
      </c>
      <c r="M26" s="75">
        <v>44989.548357965796</v>
      </c>
      <c r="N26" s="33">
        <v>41573</v>
      </c>
      <c r="O26" s="33">
        <v>5398.745802955896</v>
      </c>
      <c r="P26" s="23">
        <v>154946.66186207382</v>
      </c>
      <c r="Q26" s="74">
        <v>25011.531569789367</v>
      </c>
      <c r="R26" s="78">
        <v>-37954.24656813682</v>
      </c>
      <c r="S26" s="162">
        <v>47064.56352041216</v>
      </c>
    </row>
    <row r="27" spans="1:19" ht="12.75">
      <c r="A27" s="34" t="s">
        <v>105</v>
      </c>
      <c r="B27" s="35">
        <v>1952.7</v>
      </c>
      <c r="C27" s="70">
        <v>226122.66</v>
      </c>
      <c r="D27" s="182">
        <v>28097.71</v>
      </c>
      <c r="E27" s="183">
        <v>166830.59</v>
      </c>
      <c r="F27" s="23">
        <v>31194.36</v>
      </c>
      <c r="G27" s="73">
        <v>28097.71</v>
      </c>
      <c r="H27" s="22">
        <v>31194.36</v>
      </c>
      <c r="I27" s="23">
        <v>45627.6786540171</v>
      </c>
      <c r="J27" s="74">
        <v>104919.74865401711</v>
      </c>
      <c r="K27" s="72">
        <v>7344.382405781198</v>
      </c>
      <c r="L27" s="75">
        <v>29377.529623124792</v>
      </c>
      <c r="M27" s="75">
        <v>26229.937163504277</v>
      </c>
      <c r="N27" s="33">
        <v>42927</v>
      </c>
      <c r="O27" s="33">
        <v>3147.592459620513</v>
      </c>
      <c r="P27" s="23">
        <v>109026.44165203079</v>
      </c>
      <c r="Q27" s="74">
        <v>-4106.692998013677</v>
      </c>
      <c r="R27" s="78">
        <v>-121202.9113459829</v>
      </c>
      <c r="S27" s="162">
        <v>9061.072935692615</v>
      </c>
    </row>
    <row r="28" spans="1:19" ht="12.75">
      <c r="A28" s="34" t="s">
        <v>106</v>
      </c>
      <c r="B28" s="35">
        <v>1457</v>
      </c>
      <c r="C28" s="70">
        <v>168720.6</v>
      </c>
      <c r="D28" s="182">
        <v>18049.88</v>
      </c>
      <c r="E28" s="183">
        <v>124453.88</v>
      </c>
      <c r="F28" s="23">
        <v>26216.84</v>
      </c>
      <c r="G28" s="73">
        <v>18049.88</v>
      </c>
      <c r="H28" s="22">
        <v>26216.84</v>
      </c>
      <c r="I28" s="23">
        <v>103561.0478799746</v>
      </c>
      <c r="J28" s="74">
        <v>147827.76787997462</v>
      </c>
      <c r="K28" s="72">
        <v>10347.943751598224</v>
      </c>
      <c r="L28" s="75">
        <v>41391.7750063929</v>
      </c>
      <c r="M28" s="75">
        <v>36956.941969993655</v>
      </c>
      <c r="N28" s="33">
        <v>62585</v>
      </c>
      <c r="O28" s="33">
        <v>4434.833036399238</v>
      </c>
      <c r="P28" s="23">
        <v>155716.49376438404</v>
      </c>
      <c r="Q28" s="74">
        <v>-7888.725884409418</v>
      </c>
      <c r="R28" s="78">
        <v>-20892.8321200254</v>
      </c>
      <c r="S28" s="162">
        <v>19931.92563247157</v>
      </c>
    </row>
    <row r="29" spans="1:19" ht="12.75">
      <c r="A29" s="34" t="s">
        <v>107</v>
      </c>
      <c r="B29" s="35">
        <v>4199.9</v>
      </c>
      <c r="C29" s="70">
        <v>486348.42</v>
      </c>
      <c r="D29" s="182">
        <v>54685.96999999993</v>
      </c>
      <c r="E29" s="183">
        <v>369109.37</v>
      </c>
      <c r="F29" s="23">
        <v>62553.08</v>
      </c>
      <c r="G29" s="73">
        <v>54685.96999999993</v>
      </c>
      <c r="H29" s="22">
        <v>62553.08</v>
      </c>
      <c r="I29" s="23">
        <v>290323.97731851775</v>
      </c>
      <c r="J29" s="74">
        <v>407563.0273185177</v>
      </c>
      <c r="K29" s="72">
        <v>28529.41191229624</v>
      </c>
      <c r="L29" s="75">
        <v>114117.64764918496</v>
      </c>
      <c r="M29" s="75">
        <v>101890.75682962942</v>
      </c>
      <c r="N29" s="33">
        <v>11283</v>
      </c>
      <c r="O29" s="33">
        <v>12226.89081955553</v>
      </c>
      <c r="P29" s="23">
        <v>268047.70721066615</v>
      </c>
      <c r="Q29" s="74">
        <v>139515.32010785153</v>
      </c>
      <c r="R29" s="78">
        <v>-78785.39268148225</v>
      </c>
      <c r="S29" s="162">
        <v>58303.14015543269</v>
      </c>
    </row>
    <row r="30" spans="1:19" ht="12.75">
      <c r="A30" s="34" t="s">
        <v>108</v>
      </c>
      <c r="B30" s="35">
        <v>4429.2</v>
      </c>
      <c r="C30" s="70">
        <v>512901.36</v>
      </c>
      <c r="D30" s="182">
        <v>61130.61</v>
      </c>
      <c r="E30" s="183">
        <v>383960.91</v>
      </c>
      <c r="F30" s="23">
        <v>67809.84</v>
      </c>
      <c r="G30" s="73">
        <v>61130.61</v>
      </c>
      <c r="H30" s="22">
        <v>67809.84</v>
      </c>
      <c r="I30" s="23">
        <v>276439.65681402915</v>
      </c>
      <c r="J30" s="74">
        <v>405380.10681402916</v>
      </c>
      <c r="K30" s="72">
        <v>28376.607476982044</v>
      </c>
      <c r="L30" s="75">
        <v>113506.42990792818</v>
      </c>
      <c r="M30" s="75">
        <v>101345.02670350729</v>
      </c>
      <c r="N30" s="33">
        <v>47657</v>
      </c>
      <c r="O30" s="33">
        <v>12161.403204420874</v>
      </c>
      <c r="P30" s="23">
        <v>303046.4672928384</v>
      </c>
      <c r="Q30" s="74">
        <v>102333.63952119078</v>
      </c>
      <c r="R30" s="78">
        <v>-107521.25318597083</v>
      </c>
      <c r="S30" s="162">
        <v>57421.18483008933</v>
      </c>
    </row>
    <row r="31" spans="1:19" ht="12.75">
      <c r="A31" s="34" t="s">
        <v>109</v>
      </c>
      <c r="B31" s="35">
        <v>3321.8</v>
      </c>
      <c r="C31" s="70">
        <v>384664.44</v>
      </c>
      <c r="D31" s="182">
        <v>45104.66000000009</v>
      </c>
      <c r="E31" s="183">
        <v>271704.66</v>
      </c>
      <c r="F31" s="23">
        <v>67855.12</v>
      </c>
      <c r="G31" s="73">
        <v>45104.66000000009</v>
      </c>
      <c r="H31" s="22">
        <v>67855.12</v>
      </c>
      <c r="I31" s="23">
        <v>183108.89057043925</v>
      </c>
      <c r="J31" s="74">
        <v>296068.6705704393</v>
      </c>
      <c r="K31" s="72">
        <v>20724.806939930753</v>
      </c>
      <c r="L31" s="75">
        <v>82899.22775972301</v>
      </c>
      <c r="M31" s="75">
        <v>74017.16764260983</v>
      </c>
      <c r="N31" s="33">
        <v>23657</v>
      </c>
      <c r="O31" s="33">
        <v>8882.060117113178</v>
      </c>
      <c r="P31" s="23">
        <v>210180.26245937677</v>
      </c>
      <c r="Q31" s="74">
        <v>85888.40811106254</v>
      </c>
      <c r="R31" s="78">
        <v>-88595.76942956072</v>
      </c>
      <c r="S31" s="162">
        <v>32674.131071116044</v>
      </c>
    </row>
    <row r="32" spans="1:19" ht="12.75">
      <c r="A32" s="34" t="s">
        <v>110</v>
      </c>
      <c r="B32" s="35">
        <v>1421.4</v>
      </c>
      <c r="C32" s="70">
        <v>164598.12</v>
      </c>
      <c r="D32" s="182">
        <v>20607.56</v>
      </c>
      <c r="E32" s="183">
        <v>121358.52</v>
      </c>
      <c r="F32" s="23">
        <v>22632.04</v>
      </c>
      <c r="G32" s="73">
        <v>20607.56</v>
      </c>
      <c r="H32" s="22">
        <v>22632.04</v>
      </c>
      <c r="I32" s="23">
        <v>108110.20863345136</v>
      </c>
      <c r="J32" s="74">
        <v>151349.80863345138</v>
      </c>
      <c r="K32" s="72">
        <v>10594.486604341597</v>
      </c>
      <c r="L32" s="75">
        <v>42377.94641736639</v>
      </c>
      <c r="M32" s="75">
        <v>37837.452158362845</v>
      </c>
      <c r="N32" s="33">
        <v>32643</v>
      </c>
      <c r="O32" s="33">
        <v>4540.494259003542</v>
      </c>
      <c r="P32" s="23">
        <v>127993.37943907436</v>
      </c>
      <c r="Q32" s="74">
        <v>23356.429194377022</v>
      </c>
      <c r="R32" s="78">
        <v>-13248.311366548645</v>
      </c>
      <c r="S32" s="162">
        <v>15412.111867801268</v>
      </c>
    </row>
    <row r="33" spans="1:19" ht="12.75">
      <c r="A33" s="34" t="s">
        <v>111</v>
      </c>
      <c r="B33" s="35">
        <v>2226.6</v>
      </c>
      <c r="C33" s="70">
        <v>257840.28</v>
      </c>
      <c r="D33" s="182">
        <v>26735.23</v>
      </c>
      <c r="E33" s="183">
        <v>202105.08</v>
      </c>
      <c r="F33" s="23">
        <v>28999.97</v>
      </c>
      <c r="G33" s="73">
        <v>26735.23</v>
      </c>
      <c r="H33" s="22">
        <v>28999.97</v>
      </c>
      <c r="I33" s="23">
        <v>122139.15896651387</v>
      </c>
      <c r="J33" s="74">
        <v>177874.35896651386</v>
      </c>
      <c r="K33" s="72">
        <v>12451.20512765597</v>
      </c>
      <c r="L33" s="75">
        <v>49804.82051062388</v>
      </c>
      <c r="M33" s="75">
        <v>44468.589741628464</v>
      </c>
      <c r="N33" s="33">
        <v>28464</v>
      </c>
      <c r="O33" s="33">
        <v>5336.230768995416</v>
      </c>
      <c r="P33" s="23">
        <v>140524.84614890374</v>
      </c>
      <c r="Q33" s="74">
        <v>37349.51281761011</v>
      </c>
      <c r="R33" s="78">
        <v>-79965.92103348611</v>
      </c>
      <c r="S33" s="162">
        <v>18000.59754849159</v>
      </c>
    </row>
    <row r="34" spans="1:19" ht="12.75">
      <c r="A34" s="34" t="s">
        <v>112</v>
      </c>
      <c r="B34" s="35">
        <v>640.8</v>
      </c>
      <c r="C34" s="70">
        <v>74204.64</v>
      </c>
      <c r="D34" s="182">
        <v>6372.849999999988</v>
      </c>
      <c r="E34" s="183">
        <v>57109.38</v>
      </c>
      <c r="F34" s="23">
        <v>10722.41</v>
      </c>
      <c r="G34" s="73">
        <v>6372.849999999988</v>
      </c>
      <c r="H34" s="22">
        <v>10722.41</v>
      </c>
      <c r="I34" s="23">
        <v>42848.61685742326</v>
      </c>
      <c r="J34" s="74">
        <v>59943.876857423245</v>
      </c>
      <c r="K34" s="72">
        <v>4196.071380019627</v>
      </c>
      <c r="L34" s="75">
        <v>16784.28552007851</v>
      </c>
      <c r="M34" s="75">
        <v>14985.969214355811</v>
      </c>
      <c r="N34" s="33">
        <v>3528</v>
      </c>
      <c r="O34" s="33">
        <v>1798.3163057226973</v>
      </c>
      <c r="P34" s="23">
        <v>41292.64242017665</v>
      </c>
      <c r="Q34" s="74">
        <v>18651.234437246596</v>
      </c>
      <c r="R34" s="78">
        <v>-14260.76314257674</v>
      </c>
      <c r="S34" s="162">
        <v>8958.581611288013</v>
      </c>
    </row>
    <row r="35" spans="1:19" ht="12.75">
      <c r="A35" s="34" t="s">
        <v>113</v>
      </c>
      <c r="B35" s="35">
        <v>950.6</v>
      </c>
      <c r="C35" s="70">
        <v>110079.48</v>
      </c>
      <c r="D35" s="182">
        <v>13056.1</v>
      </c>
      <c r="E35" s="183">
        <v>80877.16</v>
      </c>
      <c r="F35" s="23">
        <v>16146.22</v>
      </c>
      <c r="G35" s="73">
        <v>13056.1</v>
      </c>
      <c r="H35" s="22">
        <v>16146.22</v>
      </c>
      <c r="I35" s="23">
        <v>62447.825258589444</v>
      </c>
      <c r="J35" s="74">
        <v>91650.14525858944</v>
      </c>
      <c r="K35" s="72">
        <v>6415.510168101262</v>
      </c>
      <c r="L35" s="75">
        <v>25662.040672405048</v>
      </c>
      <c r="M35" s="75">
        <v>22912.53631464736</v>
      </c>
      <c r="N35" s="33">
        <v>48521</v>
      </c>
      <c r="O35" s="33">
        <v>2749.504357757683</v>
      </c>
      <c r="P35" s="23">
        <v>106260.59151291136</v>
      </c>
      <c r="Q35" s="74">
        <v>-14610.446254321912</v>
      </c>
      <c r="R35" s="78">
        <v>-18429.33474141056</v>
      </c>
      <c r="S35" s="162">
        <v>13410.02149879979</v>
      </c>
    </row>
    <row r="36" spans="1:19" ht="12.75">
      <c r="A36" s="34" t="s">
        <v>114</v>
      </c>
      <c r="B36" s="35">
        <v>1095.71</v>
      </c>
      <c r="C36" s="70">
        <v>126883.21800000001</v>
      </c>
      <c r="D36" s="182">
        <v>14761.768000000011</v>
      </c>
      <c r="E36" s="183">
        <v>102316.45</v>
      </c>
      <c r="F36" s="23">
        <v>9805</v>
      </c>
      <c r="G36" s="73">
        <v>14761.768000000011</v>
      </c>
      <c r="H36" s="22">
        <v>9805</v>
      </c>
      <c r="I36" s="23">
        <v>44783.76293975532</v>
      </c>
      <c r="J36" s="74">
        <v>69350.53093975532</v>
      </c>
      <c r="K36" s="72">
        <v>4854.537165782873</v>
      </c>
      <c r="L36" s="75">
        <v>19418.14866313149</v>
      </c>
      <c r="M36" s="75">
        <v>17337.63273493883</v>
      </c>
      <c r="N36" s="33">
        <v>37914</v>
      </c>
      <c r="O36" s="33">
        <v>2080.5159281926594</v>
      </c>
      <c r="P36" s="23">
        <v>81604.83449204585</v>
      </c>
      <c r="Q36" s="74">
        <v>-12254.303552290527</v>
      </c>
      <c r="R36" s="78">
        <v>-57532.68706024468</v>
      </c>
      <c r="S36" s="162">
        <v>2603.4761329377634</v>
      </c>
    </row>
    <row r="37" spans="1:19" ht="12.75">
      <c r="A37" s="34" t="s">
        <v>115</v>
      </c>
      <c r="B37" s="35">
        <v>1888.1</v>
      </c>
      <c r="C37" s="70">
        <v>218641.98</v>
      </c>
      <c r="D37" s="182">
        <v>26436.41</v>
      </c>
      <c r="E37" s="183">
        <v>178604.7</v>
      </c>
      <c r="F37" s="23">
        <v>13600.87</v>
      </c>
      <c r="G37" s="73">
        <v>26436.41</v>
      </c>
      <c r="H37" s="22">
        <v>13600.87</v>
      </c>
      <c r="I37" s="23">
        <v>155554.08418819364</v>
      </c>
      <c r="J37" s="74">
        <v>195591.36418819363</v>
      </c>
      <c r="K37" s="72">
        <v>13691.395493173555</v>
      </c>
      <c r="L37" s="75">
        <v>54765.58197269422</v>
      </c>
      <c r="M37" s="75">
        <v>48897.84104704841</v>
      </c>
      <c r="N37" s="33">
        <v>34694</v>
      </c>
      <c r="O37" s="33">
        <v>5867.740925645809</v>
      </c>
      <c r="P37" s="23">
        <v>157916.559438562</v>
      </c>
      <c r="Q37" s="74">
        <v>37674.80474963164</v>
      </c>
      <c r="R37" s="78">
        <v>-23050.615811806376</v>
      </c>
      <c r="S37" s="162">
        <v>27858.65824503036</v>
      </c>
    </row>
    <row r="38" spans="1:19" ht="12.75">
      <c r="A38" s="80" t="s">
        <v>270</v>
      </c>
      <c r="B38" s="35">
        <v>2251.7</v>
      </c>
      <c r="C38" s="70">
        <v>32593.3575</v>
      </c>
      <c r="D38" s="182">
        <v>18334.3775</v>
      </c>
      <c r="E38" s="183">
        <v>14258.98</v>
      </c>
      <c r="F38" s="23">
        <v>0</v>
      </c>
      <c r="G38" s="73">
        <v>18334.3775</v>
      </c>
      <c r="H38" s="22">
        <v>0</v>
      </c>
      <c r="I38" s="23">
        <v>902.8571507227942</v>
      </c>
      <c r="J38" s="74">
        <v>19237.234650722792</v>
      </c>
      <c r="K38" s="72">
        <v>1346.6064255505955</v>
      </c>
      <c r="L38" s="75">
        <v>5386.425702202382</v>
      </c>
      <c r="M38" s="75">
        <v>4809.308662680698</v>
      </c>
      <c r="N38" s="33">
        <v>34695</v>
      </c>
      <c r="O38" s="33">
        <v>577.1170395216838</v>
      </c>
      <c r="P38" s="23">
        <v>46814.45782995536</v>
      </c>
      <c r="Q38" s="74">
        <v>-27577.22317923257</v>
      </c>
      <c r="R38" s="78">
        <v>-13356.122849277206</v>
      </c>
      <c r="S38" s="162">
        <v>0</v>
      </c>
    </row>
    <row r="39" spans="1:19" ht="12.75">
      <c r="A39" s="34" t="s">
        <v>117</v>
      </c>
      <c r="B39" s="35">
        <v>959</v>
      </c>
      <c r="C39" s="70">
        <v>111052.2</v>
      </c>
      <c r="D39" s="182">
        <v>13122.15</v>
      </c>
      <c r="E39" s="183">
        <v>80315.82</v>
      </c>
      <c r="F39" s="23">
        <v>17614.23</v>
      </c>
      <c r="G39" s="73">
        <v>13122.15</v>
      </c>
      <c r="H39" s="22">
        <v>17614.23</v>
      </c>
      <c r="I39" s="23">
        <v>30848.164272350357</v>
      </c>
      <c r="J39" s="74">
        <v>61584.544272350366</v>
      </c>
      <c r="K39" s="72">
        <v>4310.918099064526</v>
      </c>
      <c r="L39" s="75">
        <v>17243.672396258105</v>
      </c>
      <c r="M39" s="75">
        <v>15396.136068087591</v>
      </c>
      <c r="N39" s="33">
        <v>734</v>
      </c>
      <c r="O39" s="33">
        <v>1847.5363281705108</v>
      </c>
      <c r="P39" s="23">
        <v>39532.262891580736</v>
      </c>
      <c r="Q39" s="74">
        <v>22052.28138076963</v>
      </c>
      <c r="R39" s="78">
        <v>-49467.655727649646</v>
      </c>
      <c r="S39" s="162">
        <v>6456.429195533633</v>
      </c>
    </row>
    <row r="40" spans="1:19" s="154" customFormat="1" ht="12.75">
      <c r="A40" s="34" t="s">
        <v>119</v>
      </c>
      <c r="B40" s="35">
        <v>458.6</v>
      </c>
      <c r="C40" s="70">
        <v>53105.88</v>
      </c>
      <c r="D40" s="182">
        <v>5656.880000000008</v>
      </c>
      <c r="E40" s="183">
        <v>42507.59</v>
      </c>
      <c r="F40" s="81">
        <v>4941.41</v>
      </c>
      <c r="G40" s="73">
        <v>5656.880000000008</v>
      </c>
      <c r="H40" s="22">
        <v>4941.41</v>
      </c>
      <c r="I40" s="23">
        <v>32963.291217062935</v>
      </c>
      <c r="J40" s="74">
        <v>43561.58121706294</v>
      </c>
      <c r="K40" s="72">
        <v>3049.3106851944062</v>
      </c>
      <c r="L40" s="75">
        <v>12197.242740777625</v>
      </c>
      <c r="M40" s="75">
        <v>10890.395304265736</v>
      </c>
      <c r="N40" s="33">
        <v>19772</v>
      </c>
      <c r="O40" s="33">
        <v>1306.8474365118882</v>
      </c>
      <c r="P40" s="23">
        <v>47215.79616674966</v>
      </c>
      <c r="Q40" s="74">
        <v>-3654.214949686713</v>
      </c>
      <c r="R40" s="78">
        <v>-9544.298782937061</v>
      </c>
      <c r="S40" s="162">
        <v>2262.642536428206</v>
      </c>
    </row>
    <row r="41" spans="1:19" s="154" customFormat="1" ht="12.75">
      <c r="A41" s="34" t="s">
        <v>120</v>
      </c>
      <c r="B41" s="82">
        <v>382.6</v>
      </c>
      <c r="C41" s="70">
        <v>44305.08</v>
      </c>
      <c r="D41" s="182">
        <v>3778.39</v>
      </c>
      <c r="E41" s="183">
        <v>38314.03</v>
      </c>
      <c r="F41" s="83">
        <v>2212.66</v>
      </c>
      <c r="G41" s="73">
        <v>3778.39</v>
      </c>
      <c r="H41" s="22">
        <v>2212.66</v>
      </c>
      <c r="I41" s="23">
        <v>23694.007895702547</v>
      </c>
      <c r="J41" s="74">
        <v>29685.05789570255</v>
      </c>
      <c r="K41" s="72">
        <v>2077.9540526991786</v>
      </c>
      <c r="L41" s="75">
        <v>8311.816210796715</v>
      </c>
      <c r="M41" s="75">
        <v>7421.2644739256375</v>
      </c>
      <c r="N41" s="33">
        <v>2038</v>
      </c>
      <c r="O41" s="33">
        <v>890.5517368710765</v>
      </c>
      <c r="P41" s="23">
        <v>20739.586474292606</v>
      </c>
      <c r="Q41" s="74">
        <v>8945.471421409944</v>
      </c>
      <c r="R41" s="78">
        <v>-14620.022104297452</v>
      </c>
      <c r="S41" s="162">
        <v>1909.7025703898746</v>
      </c>
    </row>
    <row r="42" spans="1:19" s="154" customFormat="1" ht="12.75">
      <c r="A42" s="34" t="s">
        <v>121</v>
      </c>
      <c r="B42" s="82">
        <v>390.5</v>
      </c>
      <c r="C42" s="70">
        <v>45219.9</v>
      </c>
      <c r="D42" s="182">
        <v>4174.7</v>
      </c>
      <c r="E42" s="183">
        <v>34602.94</v>
      </c>
      <c r="F42" s="83">
        <v>6442.26</v>
      </c>
      <c r="G42" s="73">
        <v>4174.7</v>
      </c>
      <c r="H42" s="22">
        <v>6442.26</v>
      </c>
      <c r="I42" s="23">
        <v>29567.063459580622</v>
      </c>
      <c r="J42" s="74">
        <v>40184.023459580625</v>
      </c>
      <c r="K42" s="72">
        <v>2812.881642170644</v>
      </c>
      <c r="L42" s="75">
        <v>11251.526568682577</v>
      </c>
      <c r="M42" s="75">
        <v>10046.005864895156</v>
      </c>
      <c r="N42" s="33">
        <v>11573</v>
      </c>
      <c r="O42" s="33">
        <v>1205.5207037874186</v>
      </c>
      <c r="P42" s="23">
        <v>36888.9347795358</v>
      </c>
      <c r="Q42" s="74">
        <v>3295.088680044828</v>
      </c>
      <c r="R42" s="78">
        <v>-5035.87654041938</v>
      </c>
      <c r="S42" s="162">
        <v>6636.08734697131</v>
      </c>
    </row>
    <row r="43" spans="1:19" ht="12.75">
      <c r="A43" s="34" t="s">
        <v>122</v>
      </c>
      <c r="B43" s="82">
        <v>397.2</v>
      </c>
      <c r="C43" s="70">
        <v>45995.76</v>
      </c>
      <c r="D43" s="182">
        <v>4224.21</v>
      </c>
      <c r="E43" s="183">
        <v>37801.02</v>
      </c>
      <c r="F43" s="84">
        <v>3970.53</v>
      </c>
      <c r="G43" s="73">
        <v>4224.21</v>
      </c>
      <c r="H43" s="22">
        <v>3970.53</v>
      </c>
      <c r="I43" s="23">
        <v>20632.32916358124</v>
      </c>
      <c r="J43" s="74">
        <v>28827.069163581244</v>
      </c>
      <c r="K43" s="72">
        <v>2017.8948414506872</v>
      </c>
      <c r="L43" s="75">
        <v>8071.579365802749</v>
      </c>
      <c r="M43" s="75">
        <v>7206.767290895311</v>
      </c>
      <c r="N43" s="33">
        <v>25562</v>
      </c>
      <c r="O43" s="33">
        <v>864.8120749074372</v>
      </c>
      <c r="P43" s="23">
        <v>43723.05357305618</v>
      </c>
      <c r="Q43" s="74">
        <v>-14895.984409474939</v>
      </c>
      <c r="R43" s="78">
        <v>-17168.69083641876</v>
      </c>
      <c r="S43" s="162">
        <v>2817.3698991631413</v>
      </c>
    </row>
    <row r="44" spans="1:19" ht="12.75">
      <c r="A44" s="34" t="s">
        <v>123</v>
      </c>
      <c r="B44" s="35">
        <v>629.5</v>
      </c>
      <c r="C44" s="70">
        <v>72896.1</v>
      </c>
      <c r="D44" s="182">
        <v>6826.730000000009</v>
      </c>
      <c r="E44" s="183">
        <v>59050.88</v>
      </c>
      <c r="F44" s="23">
        <v>7018.49</v>
      </c>
      <c r="G44" s="73">
        <v>6826.730000000009</v>
      </c>
      <c r="H44" s="22">
        <v>7018.49</v>
      </c>
      <c r="I44" s="23">
        <v>49730.613597515796</v>
      </c>
      <c r="J44" s="74">
        <v>63575.833597515804</v>
      </c>
      <c r="K44" s="72">
        <v>4450.308351826106</v>
      </c>
      <c r="L44" s="75">
        <v>17801.233407304426</v>
      </c>
      <c r="M44" s="75">
        <v>15893.958399378951</v>
      </c>
      <c r="N44" s="33">
        <v>3602</v>
      </c>
      <c r="O44" s="33">
        <v>1907.275007925474</v>
      </c>
      <c r="P44" s="23">
        <v>43654.775166434956</v>
      </c>
      <c r="Q44" s="74">
        <v>19921.058431080848</v>
      </c>
      <c r="R44" s="78">
        <v>-9320.266402484202</v>
      </c>
      <c r="S44" s="162">
        <v>10726.732410690498</v>
      </c>
    </row>
    <row r="45" spans="1:19" ht="12.75">
      <c r="A45" s="34" t="s">
        <v>124</v>
      </c>
      <c r="B45" s="35">
        <v>628</v>
      </c>
      <c r="C45" s="70">
        <v>72722.4</v>
      </c>
      <c r="D45" s="182">
        <v>7991.909999999994</v>
      </c>
      <c r="E45" s="183">
        <v>56491.5</v>
      </c>
      <c r="F45" s="23">
        <v>8238.99</v>
      </c>
      <c r="G45" s="73">
        <v>7991.909999999994</v>
      </c>
      <c r="H45" s="22">
        <v>8238.99</v>
      </c>
      <c r="I45" s="23">
        <v>40119.823262556536</v>
      </c>
      <c r="J45" s="74">
        <v>56350.72326255653</v>
      </c>
      <c r="K45" s="72">
        <v>3944.5506283789573</v>
      </c>
      <c r="L45" s="75">
        <v>15778.20251351583</v>
      </c>
      <c r="M45" s="75">
        <v>14087.680815639133</v>
      </c>
      <c r="N45" s="33">
        <v>4636</v>
      </c>
      <c r="O45" s="33">
        <v>1690.521697876696</v>
      </c>
      <c r="P45" s="23">
        <v>40136.95565541062</v>
      </c>
      <c r="Q45" s="74">
        <v>16213.767607145914</v>
      </c>
      <c r="R45" s="78">
        <v>-16371.676737443464</v>
      </c>
      <c r="S45" s="162">
        <v>5766.883546026841</v>
      </c>
    </row>
    <row r="46" spans="1:19" ht="12.75">
      <c r="A46" s="34" t="s">
        <v>125</v>
      </c>
      <c r="B46" s="35">
        <v>639.23</v>
      </c>
      <c r="C46" s="70">
        <v>74022.834</v>
      </c>
      <c r="D46" s="182">
        <v>7255.984000000002</v>
      </c>
      <c r="E46" s="183">
        <v>56892.93</v>
      </c>
      <c r="F46" s="23">
        <v>9873.92</v>
      </c>
      <c r="G46" s="73">
        <v>7255.984000000002</v>
      </c>
      <c r="H46" s="22">
        <v>9873.92</v>
      </c>
      <c r="I46" s="23">
        <v>37938.11850448791</v>
      </c>
      <c r="J46" s="74">
        <v>55068.02250448791</v>
      </c>
      <c r="K46" s="72">
        <v>3854.761575314154</v>
      </c>
      <c r="L46" s="75">
        <v>15419.046301256616</v>
      </c>
      <c r="M46" s="75">
        <v>13767.005626121978</v>
      </c>
      <c r="N46" s="33"/>
      <c r="O46" s="33">
        <v>1652.0406751346372</v>
      </c>
      <c r="P46" s="23">
        <v>34692.85417782739</v>
      </c>
      <c r="Q46" s="74">
        <v>20375.168326660525</v>
      </c>
      <c r="R46" s="78">
        <v>-18954.81149551209</v>
      </c>
      <c r="S46" s="162">
        <v>6428.457562998652</v>
      </c>
    </row>
    <row r="47" spans="1:19" ht="12.75">
      <c r="A47" s="34" t="s">
        <v>126</v>
      </c>
      <c r="B47" s="35">
        <v>639.4</v>
      </c>
      <c r="C47" s="70">
        <v>74042.52</v>
      </c>
      <c r="D47" s="182">
        <v>7530.65</v>
      </c>
      <c r="E47" s="183">
        <v>56114.47</v>
      </c>
      <c r="F47" s="23">
        <v>10397.4</v>
      </c>
      <c r="G47" s="73">
        <v>7530.65</v>
      </c>
      <c r="H47" s="22">
        <v>10397.4</v>
      </c>
      <c r="I47" s="23">
        <v>51178.74250376773</v>
      </c>
      <c r="J47" s="74">
        <v>69106.79250376773</v>
      </c>
      <c r="K47" s="72">
        <v>4837.475475263742</v>
      </c>
      <c r="L47" s="75">
        <v>19349.901901054967</v>
      </c>
      <c r="M47" s="75">
        <v>17276.698125941934</v>
      </c>
      <c r="N47" s="33"/>
      <c r="O47" s="33">
        <v>2073.203775113032</v>
      </c>
      <c r="P47" s="23">
        <v>43537.27927737368</v>
      </c>
      <c r="Q47" s="74">
        <v>25569.513226394054</v>
      </c>
      <c r="R47" s="78">
        <v>-4935.72749623227</v>
      </c>
      <c r="S47" s="162">
        <v>10679.337403786316</v>
      </c>
    </row>
    <row r="48" spans="1:19" ht="12.75">
      <c r="A48" s="34" t="s">
        <v>127</v>
      </c>
      <c r="B48" s="35">
        <v>55.6</v>
      </c>
      <c r="C48" s="70">
        <v>6438.48</v>
      </c>
      <c r="D48" s="182">
        <v>3027.75</v>
      </c>
      <c r="E48" s="183">
        <v>2574.06</v>
      </c>
      <c r="F48" s="23">
        <v>836.67</v>
      </c>
      <c r="G48" s="73">
        <v>3027.75</v>
      </c>
      <c r="H48" s="22">
        <v>836.67</v>
      </c>
      <c r="I48" s="23">
        <v>1100.4324955069935</v>
      </c>
      <c r="J48" s="74">
        <v>4964.852495506995</v>
      </c>
      <c r="K48" s="72">
        <v>347.5396746854897</v>
      </c>
      <c r="L48" s="75">
        <v>1390.1586987419587</v>
      </c>
      <c r="M48" s="75">
        <v>1241.2131238767488</v>
      </c>
      <c r="N48" s="33"/>
      <c r="O48" s="33">
        <v>148.94557486520986</v>
      </c>
      <c r="P48" s="23">
        <v>3127.857072169407</v>
      </c>
      <c r="Q48" s="74">
        <v>1836.9954233375884</v>
      </c>
      <c r="R48" s="78">
        <v>-1473.6275044930064</v>
      </c>
      <c r="S48" s="162">
        <v>0</v>
      </c>
    </row>
    <row r="49" spans="1:19" ht="12.75">
      <c r="A49" s="34" t="s">
        <v>128</v>
      </c>
      <c r="B49" s="35">
        <v>30.3</v>
      </c>
      <c r="C49" s="70">
        <v>3508.74</v>
      </c>
      <c r="D49" s="182">
        <v>1650.02</v>
      </c>
      <c r="E49" s="183">
        <v>1402.77</v>
      </c>
      <c r="F49" s="23">
        <v>455.95</v>
      </c>
      <c r="G49" s="73">
        <v>1650.02</v>
      </c>
      <c r="H49" s="22">
        <v>455.95</v>
      </c>
      <c r="I49" s="23">
        <v>5.964074354714403</v>
      </c>
      <c r="J49" s="74">
        <v>2111.934074354715</v>
      </c>
      <c r="K49" s="72">
        <v>147.83538520483006</v>
      </c>
      <c r="L49" s="75">
        <v>591.3415408193202</v>
      </c>
      <c r="M49" s="75">
        <v>527.9835185886787</v>
      </c>
      <c r="N49" s="33"/>
      <c r="O49" s="33">
        <v>63.358022230641446</v>
      </c>
      <c r="P49" s="23">
        <v>1330.5184668434704</v>
      </c>
      <c r="Q49" s="74">
        <v>781.4156075112446</v>
      </c>
      <c r="R49" s="78">
        <v>-1396.8059256452855</v>
      </c>
      <c r="S49" s="162">
        <v>2.3305982311011855</v>
      </c>
    </row>
    <row r="50" spans="1:19" ht="12.75">
      <c r="A50" s="34" t="s">
        <v>129</v>
      </c>
      <c r="B50" s="35">
        <v>3364.1</v>
      </c>
      <c r="C50" s="70">
        <v>389562.78</v>
      </c>
      <c r="D50" s="182">
        <v>45740</v>
      </c>
      <c r="E50" s="183">
        <v>282809.98</v>
      </c>
      <c r="F50" s="23">
        <v>61012.8</v>
      </c>
      <c r="G50" s="73">
        <v>45740</v>
      </c>
      <c r="H50" s="22">
        <v>61012.8</v>
      </c>
      <c r="I50" s="23">
        <v>237322.20503941746</v>
      </c>
      <c r="J50" s="74">
        <v>344075.0050394174</v>
      </c>
      <c r="K50" s="72">
        <v>24085.25035275922</v>
      </c>
      <c r="L50" s="75">
        <v>96341.00141103688</v>
      </c>
      <c r="M50" s="75">
        <v>86018.75125985435</v>
      </c>
      <c r="N50" s="33">
        <v>69572</v>
      </c>
      <c r="O50" s="33">
        <v>10322.250151182523</v>
      </c>
      <c r="P50" s="23">
        <v>286339.25317483296</v>
      </c>
      <c r="Q50" s="74">
        <v>57735.751864584454</v>
      </c>
      <c r="R50" s="78">
        <v>-45487.77496058252</v>
      </c>
      <c r="S50" s="162">
        <v>35397.29886150861</v>
      </c>
    </row>
    <row r="51" spans="1:19" ht="12.75">
      <c r="A51" s="34" t="s">
        <v>130</v>
      </c>
      <c r="B51" s="35">
        <v>1149.6</v>
      </c>
      <c r="C51" s="70">
        <v>133123.68</v>
      </c>
      <c r="D51" s="182">
        <v>15546.71</v>
      </c>
      <c r="E51" s="183">
        <v>103556.03</v>
      </c>
      <c r="F51" s="23">
        <v>14020.94</v>
      </c>
      <c r="G51" s="73">
        <v>15546.71</v>
      </c>
      <c r="H51" s="22">
        <v>14020.94</v>
      </c>
      <c r="I51" s="23">
        <v>82804.02988000061</v>
      </c>
      <c r="J51" s="74">
        <v>112371.6798800006</v>
      </c>
      <c r="K51" s="72">
        <v>7866.0175916000435</v>
      </c>
      <c r="L51" s="75">
        <v>31464.070366400174</v>
      </c>
      <c r="M51" s="75">
        <v>28092.91997000015</v>
      </c>
      <c r="N51" s="33">
        <v>16905</v>
      </c>
      <c r="O51" s="33">
        <v>3371.150396400018</v>
      </c>
      <c r="P51" s="23">
        <v>87699.15832440039</v>
      </c>
      <c r="Q51" s="74">
        <v>24672.521555600222</v>
      </c>
      <c r="R51" s="78">
        <v>-20752.000119999386</v>
      </c>
      <c r="S51" s="162">
        <v>17937.197031853517</v>
      </c>
    </row>
    <row r="52" spans="1:19" ht="12.75">
      <c r="A52" s="34" t="s">
        <v>131</v>
      </c>
      <c r="B52" s="35">
        <v>102</v>
      </c>
      <c r="C52" s="70">
        <v>11811.6</v>
      </c>
      <c r="D52" s="182">
        <v>2647.92</v>
      </c>
      <c r="E52" s="183">
        <v>7697.16</v>
      </c>
      <c r="F52" s="23">
        <v>1466.52</v>
      </c>
      <c r="G52" s="73">
        <v>2647.92</v>
      </c>
      <c r="H52" s="22">
        <v>1466.52</v>
      </c>
      <c r="I52" s="23">
        <v>5154.973190447888</v>
      </c>
      <c r="J52" s="74">
        <v>9269.413190447889</v>
      </c>
      <c r="K52" s="72">
        <v>648.8589233313523</v>
      </c>
      <c r="L52" s="75">
        <v>2595.4356933254094</v>
      </c>
      <c r="M52" s="75">
        <v>2317.3532976119723</v>
      </c>
      <c r="N52" s="33"/>
      <c r="O52" s="33">
        <v>278.08239571343665</v>
      </c>
      <c r="P52" s="23">
        <v>5839.730309982171</v>
      </c>
      <c r="Q52" s="74">
        <v>3429.682880465718</v>
      </c>
      <c r="R52" s="78">
        <v>-2542.186809552112</v>
      </c>
      <c r="S52" s="162">
        <v>1306.2608903939415</v>
      </c>
    </row>
    <row r="53" spans="1:19" ht="12.75">
      <c r="A53" s="34" t="s">
        <v>133</v>
      </c>
      <c r="B53" s="35">
        <v>85.1</v>
      </c>
      <c r="C53" s="70">
        <v>9854.58</v>
      </c>
      <c r="D53" s="182">
        <v>2651.09</v>
      </c>
      <c r="E53" s="183">
        <v>7203.49</v>
      </c>
      <c r="F53" s="23">
        <v>0</v>
      </c>
      <c r="G53" s="73">
        <v>2651.09</v>
      </c>
      <c r="H53" s="22">
        <v>0</v>
      </c>
      <c r="I53" s="23">
        <v>0</v>
      </c>
      <c r="J53" s="74">
        <v>2651.09</v>
      </c>
      <c r="K53" s="72">
        <v>185.57630000000003</v>
      </c>
      <c r="L53" s="75">
        <v>742.3052000000001</v>
      </c>
      <c r="M53" s="75">
        <v>662.7725</v>
      </c>
      <c r="N53" s="33"/>
      <c r="O53" s="33">
        <v>79.5327</v>
      </c>
      <c r="P53" s="23">
        <v>1670.1867000000002</v>
      </c>
      <c r="Q53" s="74">
        <v>980.9033</v>
      </c>
      <c r="R53" s="78">
        <v>-7203.49</v>
      </c>
      <c r="S53" s="162"/>
    </row>
    <row r="54" spans="1:19" ht="12.75">
      <c r="A54" s="34" t="s">
        <v>134</v>
      </c>
      <c r="B54" s="35">
        <v>83.9</v>
      </c>
      <c r="C54" s="70">
        <v>9715.62</v>
      </c>
      <c r="D54" s="182">
        <v>2657.87</v>
      </c>
      <c r="E54" s="183">
        <v>6215.06</v>
      </c>
      <c r="F54" s="23">
        <v>842.69</v>
      </c>
      <c r="G54" s="73">
        <v>2657.87</v>
      </c>
      <c r="H54" s="22">
        <v>842.69</v>
      </c>
      <c r="I54" s="23">
        <v>5710.574414579564</v>
      </c>
      <c r="J54" s="74">
        <v>9211.134414579565</v>
      </c>
      <c r="K54" s="72">
        <v>644.7794090205696</v>
      </c>
      <c r="L54" s="75">
        <v>2579.1176360822783</v>
      </c>
      <c r="M54" s="75">
        <v>2302.783603644891</v>
      </c>
      <c r="N54" s="33">
        <v>8769</v>
      </c>
      <c r="O54" s="33">
        <v>276.33403243738695</v>
      </c>
      <c r="P54" s="23">
        <v>14572.014681185126</v>
      </c>
      <c r="Q54" s="74">
        <v>-5360.880266605562</v>
      </c>
      <c r="R54" s="78">
        <v>-504.4855854204361</v>
      </c>
      <c r="S54" s="162">
        <v>685.4452549619957</v>
      </c>
    </row>
    <row r="55" spans="1:19" ht="12.75">
      <c r="A55" s="34" t="s">
        <v>135</v>
      </c>
      <c r="B55" s="35">
        <v>82.6</v>
      </c>
      <c r="C55" s="70">
        <v>9565.08</v>
      </c>
      <c r="D55" s="182">
        <v>2809.06</v>
      </c>
      <c r="E55" s="183">
        <v>6360.76</v>
      </c>
      <c r="F55" s="23">
        <v>395.26</v>
      </c>
      <c r="G55" s="73">
        <v>2809.06</v>
      </c>
      <c r="H55" s="22">
        <v>395.26</v>
      </c>
      <c r="I55" s="23">
        <v>1099.697325239522</v>
      </c>
      <c r="J55" s="74">
        <v>4304.01732523952</v>
      </c>
      <c r="K55" s="72">
        <v>301.28121276676643</v>
      </c>
      <c r="L55" s="75">
        <v>1205.1248510670657</v>
      </c>
      <c r="M55" s="75">
        <v>1076.00433130988</v>
      </c>
      <c r="N55" s="33"/>
      <c r="O55" s="33">
        <v>129.12051975718558</v>
      </c>
      <c r="P55" s="23">
        <v>2711.5309149008976</v>
      </c>
      <c r="Q55" s="74">
        <v>1592.4864103386221</v>
      </c>
      <c r="R55" s="78">
        <v>-5261.062674760478</v>
      </c>
      <c r="S55" s="162">
        <v>15.565783346330093</v>
      </c>
    </row>
    <row r="56" spans="1:19" ht="12.75">
      <c r="A56" s="34" t="s">
        <v>137</v>
      </c>
      <c r="B56" s="35">
        <v>72.8</v>
      </c>
      <c r="C56" s="70">
        <v>8430.24</v>
      </c>
      <c r="D56" s="182">
        <v>3220.09</v>
      </c>
      <c r="E56" s="183">
        <v>5110.72</v>
      </c>
      <c r="F56" s="23">
        <v>99.43</v>
      </c>
      <c r="G56" s="73">
        <v>3220.09</v>
      </c>
      <c r="H56" s="22">
        <v>99.43</v>
      </c>
      <c r="I56" s="23">
        <v>421.8796572282283</v>
      </c>
      <c r="J56" s="74">
        <v>3741.3996572282276</v>
      </c>
      <c r="K56" s="72">
        <v>261.897976005976</v>
      </c>
      <c r="L56" s="75">
        <v>1047.591904023904</v>
      </c>
      <c r="M56" s="75">
        <v>935.3499143070569</v>
      </c>
      <c r="N56" s="33"/>
      <c r="O56" s="33">
        <v>112.24198971684683</v>
      </c>
      <c r="P56" s="23">
        <v>2357.081784053784</v>
      </c>
      <c r="Q56" s="74">
        <v>1384.3178731744438</v>
      </c>
      <c r="R56" s="78">
        <v>-4688.840342771772</v>
      </c>
      <c r="S56" s="162">
        <v>0</v>
      </c>
    </row>
    <row r="57" spans="1:19" ht="12.75">
      <c r="A57" s="34" t="s">
        <v>138</v>
      </c>
      <c r="B57" s="35">
        <v>73.1</v>
      </c>
      <c r="C57" s="70">
        <v>8464.98</v>
      </c>
      <c r="D57" s="182">
        <v>3233.36</v>
      </c>
      <c r="E57" s="183">
        <v>5231.62</v>
      </c>
      <c r="F57" s="23">
        <v>0</v>
      </c>
      <c r="G57" s="73">
        <v>3233.36</v>
      </c>
      <c r="H57" s="22">
        <v>0</v>
      </c>
      <c r="I57" s="23">
        <v>1005.8028914084061</v>
      </c>
      <c r="J57" s="74">
        <v>4239.162891408406</v>
      </c>
      <c r="K57" s="72">
        <v>296.74140239858843</v>
      </c>
      <c r="L57" s="75">
        <v>1186.9656095943537</v>
      </c>
      <c r="M57" s="75">
        <v>1059.7907228521015</v>
      </c>
      <c r="N57" s="33"/>
      <c r="O57" s="33">
        <v>127.17488674225217</v>
      </c>
      <c r="P57" s="23">
        <v>2670.672621587296</v>
      </c>
      <c r="Q57" s="74">
        <v>1568.49026982111</v>
      </c>
      <c r="R57" s="78">
        <v>-4225.817108591594</v>
      </c>
      <c r="S57" s="162">
        <v>0</v>
      </c>
    </row>
    <row r="58" spans="1:19" ht="12.75">
      <c r="A58" s="34" t="s">
        <v>139</v>
      </c>
      <c r="B58" s="35">
        <v>73.1</v>
      </c>
      <c r="C58" s="70">
        <v>8464.98</v>
      </c>
      <c r="D58" s="182">
        <v>3233.36</v>
      </c>
      <c r="E58" s="183">
        <v>5231.62</v>
      </c>
      <c r="F58" s="23">
        <v>0</v>
      </c>
      <c r="G58" s="73">
        <v>3233.36</v>
      </c>
      <c r="H58" s="22">
        <v>0</v>
      </c>
      <c r="I58" s="23">
        <v>2081.871972768644</v>
      </c>
      <c r="J58" s="74">
        <v>5315.231972768644</v>
      </c>
      <c r="K58" s="72">
        <v>372.0662380938051</v>
      </c>
      <c r="L58" s="75">
        <v>1488.2649523752204</v>
      </c>
      <c r="M58" s="75">
        <v>1328.807993192161</v>
      </c>
      <c r="N58" s="33"/>
      <c r="O58" s="33">
        <v>159.4569591830593</v>
      </c>
      <c r="P58" s="23">
        <v>3348.5961428442456</v>
      </c>
      <c r="Q58" s="74">
        <v>1966.635829924398</v>
      </c>
      <c r="R58" s="78">
        <v>-3149.748027231356</v>
      </c>
      <c r="S58" s="162">
        <v>507.4677899837844</v>
      </c>
    </row>
    <row r="59" spans="1:19" ht="12.75">
      <c r="A59" s="34" t="s">
        <v>140</v>
      </c>
      <c r="B59" s="35">
        <v>71</v>
      </c>
      <c r="C59" s="70">
        <v>8221.8</v>
      </c>
      <c r="D59" s="182">
        <v>3140.47</v>
      </c>
      <c r="E59" s="183">
        <v>4458.09</v>
      </c>
      <c r="F59" s="23">
        <v>623.24</v>
      </c>
      <c r="G59" s="73">
        <v>3140.47</v>
      </c>
      <c r="H59" s="22">
        <v>623.24</v>
      </c>
      <c r="I59" s="23">
        <v>3291.157371294852</v>
      </c>
      <c r="J59" s="74">
        <v>7054.867371294851</v>
      </c>
      <c r="K59" s="72">
        <v>493.84071599063964</v>
      </c>
      <c r="L59" s="75">
        <v>1975.3628639625585</v>
      </c>
      <c r="M59" s="75">
        <v>1763.7168428237128</v>
      </c>
      <c r="N59" s="33"/>
      <c r="O59" s="33">
        <v>211.64602113884553</v>
      </c>
      <c r="P59" s="23">
        <v>4444.566443915757</v>
      </c>
      <c r="Q59" s="74">
        <v>2610.300927379094</v>
      </c>
      <c r="R59" s="78">
        <v>-1166.932628705148</v>
      </c>
      <c r="S59" s="162">
        <v>104.80096203848154</v>
      </c>
    </row>
    <row r="60" spans="1:19" ht="12.75">
      <c r="A60" s="34" t="s">
        <v>141</v>
      </c>
      <c r="B60" s="35">
        <v>73.1</v>
      </c>
      <c r="C60" s="70">
        <v>8464.98</v>
      </c>
      <c r="D60" s="182">
        <v>3233.36</v>
      </c>
      <c r="E60" s="183">
        <v>5231.62</v>
      </c>
      <c r="F60" s="23">
        <v>0</v>
      </c>
      <c r="G60" s="73">
        <v>3233.36</v>
      </c>
      <c r="H60" s="22">
        <v>0</v>
      </c>
      <c r="I60" s="23">
        <v>1664.9355668052547</v>
      </c>
      <c r="J60" s="74">
        <v>4898.295566805255</v>
      </c>
      <c r="K60" s="72">
        <v>342.88068967636787</v>
      </c>
      <c r="L60" s="75">
        <v>1371.5227587054715</v>
      </c>
      <c r="M60" s="75">
        <v>1224.5738917013136</v>
      </c>
      <c r="N60" s="33"/>
      <c r="O60" s="33">
        <v>146.94886700415762</v>
      </c>
      <c r="P60" s="23">
        <v>3085.9262070873106</v>
      </c>
      <c r="Q60" s="74">
        <v>1812.369359717944</v>
      </c>
      <c r="R60" s="78">
        <v>-3566.684433194745</v>
      </c>
      <c r="S60" s="162">
        <v>0</v>
      </c>
    </row>
    <row r="61" spans="1:19" ht="12.75">
      <c r="A61" s="34" t="s">
        <v>142</v>
      </c>
      <c r="B61" s="35">
        <v>72.9</v>
      </c>
      <c r="C61" s="70">
        <v>8441.82</v>
      </c>
      <c r="D61" s="182">
        <v>3193.19</v>
      </c>
      <c r="E61" s="183">
        <v>5248.63</v>
      </c>
      <c r="F61" s="23">
        <v>0</v>
      </c>
      <c r="G61" s="73">
        <v>3193.19</v>
      </c>
      <c r="H61" s="22">
        <v>0</v>
      </c>
      <c r="I61" s="23">
        <v>0</v>
      </c>
      <c r="J61" s="74">
        <v>3193.19</v>
      </c>
      <c r="K61" s="72">
        <v>223.52330000000012</v>
      </c>
      <c r="L61" s="75">
        <v>894.0932000000005</v>
      </c>
      <c r="M61" s="75">
        <v>798.2975</v>
      </c>
      <c r="N61" s="33"/>
      <c r="O61" s="33">
        <v>95.79570000000004</v>
      </c>
      <c r="P61" s="23">
        <v>2011.709700000001</v>
      </c>
      <c r="Q61" s="74">
        <v>1181.4803000000004</v>
      </c>
      <c r="R61" s="78">
        <v>-5248.63</v>
      </c>
      <c r="S61" s="162"/>
    </row>
    <row r="62" spans="1:19" ht="12.75">
      <c r="A62" s="34" t="s">
        <v>143</v>
      </c>
      <c r="B62" s="35">
        <v>71.2</v>
      </c>
      <c r="C62" s="70">
        <v>8244.96</v>
      </c>
      <c r="D62" s="182">
        <v>3149.66</v>
      </c>
      <c r="E62" s="183">
        <v>3845.65</v>
      </c>
      <c r="F62" s="23">
        <v>1249.65</v>
      </c>
      <c r="G62" s="73">
        <v>3149.66</v>
      </c>
      <c r="H62" s="22">
        <v>1249.65</v>
      </c>
      <c r="I62" s="23">
        <v>3474.896392760385</v>
      </c>
      <c r="J62" s="74">
        <v>7874.206392760387</v>
      </c>
      <c r="K62" s="72">
        <v>551.1944474932271</v>
      </c>
      <c r="L62" s="75">
        <v>2204.7777899729085</v>
      </c>
      <c r="M62" s="75">
        <v>1968.5515981900967</v>
      </c>
      <c r="N62" s="33"/>
      <c r="O62" s="33">
        <v>236.22619178281158</v>
      </c>
      <c r="P62" s="23">
        <v>4960.750027439044</v>
      </c>
      <c r="Q62" s="74">
        <v>2913.4563653213427</v>
      </c>
      <c r="R62" s="78">
        <v>-370.7536072396151</v>
      </c>
      <c r="S62" s="162">
        <v>262.46879733198244</v>
      </c>
    </row>
    <row r="63" spans="1:19" ht="12.75">
      <c r="A63" s="34" t="s">
        <v>144</v>
      </c>
      <c r="B63" s="35">
        <v>70.1</v>
      </c>
      <c r="C63" s="70">
        <v>8117.58</v>
      </c>
      <c r="D63" s="182">
        <v>3086.82</v>
      </c>
      <c r="E63" s="183">
        <v>4937</v>
      </c>
      <c r="F63" s="23">
        <v>93.76</v>
      </c>
      <c r="G63" s="73">
        <v>3086.82</v>
      </c>
      <c r="H63" s="22">
        <v>93.76</v>
      </c>
      <c r="I63" s="23">
        <v>1329.3184860869017</v>
      </c>
      <c r="J63" s="74">
        <v>4509.8984860869</v>
      </c>
      <c r="K63" s="72">
        <v>315.6928940260831</v>
      </c>
      <c r="L63" s="75">
        <v>1262.7715761043323</v>
      </c>
      <c r="M63" s="75">
        <v>1127.474621521725</v>
      </c>
      <c r="N63" s="33"/>
      <c r="O63" s="33">
        <v>135.29695458260701</v>
      </c>
      <c r="P63" s="23">
        <v>2841.236046234748</v>
      </c>
      <c r="Q63" s="74">
        <v>1668.6624398521526</v>
      </c>
      <c r="R63" s="78">
        <v>-3607.6815139130986</v>
      </c>
      <c r="S63" s="162">
        <v>0</v>
      </c>
    </row>
    <row r="64" spans="1:19" ht="12.75">
      <c r="A64" s="34" t="s">
        <v>145</v>
      </c>
      <c r="B64" s="35">
        <v>72.9</v>
      </c>
      <c r="C64" s="70">
        <v>8441.82</v>
      </c>
      <c r="D64" s="182">
        <v>3224.51</v>
      </c>
      <c r="E64" s="183">
        <v>4578.27</v>
      </c>
      <c r="F64" s="23">
        <v>639.04</v>
      </c>
      <c r="G64" s="73">
        <v>3224.51</v>
      </c>
      <c r="H64" s="22">
        <v>639.04</v>
      </c>
      <c r="I64" s="23">
        <v>716.1929976661874</v>
      </c>
      <c r="J64" s="74">
        <v>4579.742997666189</v>
      </c>
      <c r="K64" s="72">
        <v>320.58200983663323</v>
      </c>
      <c r="L64" s="75">
        <v>1282.328039346533</v>
      </c>
      <c r="M64" s="75">
        <v>1144.9357494165472</v>
      </c>
      <c r="N64" s="33"/>
      <c r="O64" s="33">
        <v>137.39228992998565</v>
      </c>
      <c r="P64" s="23">
        <v>2885.238088529699</v>
      </c>
      <c r="Q64" s="74">
        <v>1694.50490913649</v>
      </c>
      <c r="R64" s="78">
        <v>-3862.077002333813</v>
      </c>
      <c r="S64" s="162">
        <v>245.77389770617836</v>
      </c>
    </row>
    <row r="65" spans="1:19" ht="12.75">
      <c r="A65" s="34" t="s">
        <v>146</v>
      </c>
      <c r="B65" s="35">
        <v>70</v>
      </c>
      <c r="C65" s="70">
        <v>8106</v>
      </c>
      <c r="D65" s="182">
        <v>3096.24</v>
      </c>
      <c r="E65" s="183">
        <v>5009.76</v>
      </c>
      <c r="F65" s="23">
        <v>0</v>
      </c>
      <c r="G65" s="73">
        <v>3096.24</v>
      </c>
      <c r="H65" s="22">
        <v>0</v>
      </c>
      <c r="I65" s="23">
        <v>686.9923756169076</v>
      </c>
      <c r="J65" s="74">
        <v>3783.232375616907</v>
      </c>
      <c r="K65" s="72">
        <v>264.82626629318355</v>
      </c>
      <c r="L65" s="75">
        <v>1059.3050651727342</v>
      </c>
      <c r="M65" s="75">
        <v>945.8080939042268</v>
      </c>
      <c r="N65" s="33"/>
      <c r="O65" s="33">
        <v>113.49697126850721</v>
      </c>
      <c r="P65" s="23">
        <v>2383.4363966386522</v>
      </c>
      <c r="Q65" s="74">
        <v>1399.7959789782549</v>
      </c>
      <c r="R65" s="78">
        <v>-4322.767624383093</v>
      </c>
      <c r="S65" s="162">
        <v>0</v>
      </c>
    </row>
    <row r="66" spans="1:19" ht="12.75">
      <c r="A66" s="34" t="s">
        <v>147</v>
      </c>
      <c r="B66" s="35">
        <v>72.1</v>
      </c>
      <c r="C66" s="70">
        <v>8349.18</v>
      </c>
      <c r="D66" s="182">
        <v>3189.12</v>
      </c>
      <c r="E66" s="183">
        <v>4515.75</v>
      </c>
      <c r="F66" s="23">
        <v>644.31</v>
      </c>
      <c r="G66" s="73">
        <v>3189.12</v>
      </c>
      <c r="H66" s="22">
        <v>644.31</v>
      </c>
      <c r="I66" s="23">
        <v>3318.101456651457</v>
      </c>
      <c r="J66" s="74">
        <v>7151.531456651457</v>
      </c>
      <c r="K66" s="72">
        <v>500.60720196560203</v>
      </c>
      <c r="L66" s="75">
        <v>2002.4288078624081</v>
      </c>
      <c r="M66" s="75">
        <v>1787.8828641628643</v>
      </c>
      <c r="N66" s="33"/>
      <c r="O66" s="33">
        <v>214.5459436995437</v>
      </c>
      <c r="P66" s="23">
        <v>4505.464817690418</v>
      </c>
      <c r="Q66" s="74">
        <v>2646.0666389610387</v>
      </c>
      <c r="R66" s="78">
        <v>-1197.6485433485432</v>
      </c>
      <c r="S66" s="162">
        <v>0</v>
      </c>
    </row>
    <row r="67" spans="1:19" ht="12.75">
      <c r="A67" s="34" t="s">
        <v>148</v>
      </c>
      <c r="B67" s="35">
        <v>72.1</v>
      </c>
      <c r="C67" s="70">
        <v>8349.18</v>
      </c>
      <c r="D67" s="182">
        <v>3332.26</v>
      </c>
      <c r="E67" s="183">
        <v>5016.92</v>
      </c>
      <c r="F67" s="23">
        <v>0</v>
      </c>
      <c r="G67" s="73">
        <v>3332.26</v>
      </c>
      <c r="H67" s="22">
        <v>0</v>
      </c>
      <c r="I67" s="23">
        <v>927.853630221939</v>
      </c>
      <c r="J67" s="74">
        <v>4260.113630221939</v>
      </c>
      <c r="K67" s="72">
        <v>298.20795411553576</v>
      </c>
      <c r="L67" s="75">
        <v>1192.831816462143</v>
      </c>
      <c r="M67" s="75">
        <v>1065.0284075554848</v>
      </c>
      <c r="N67" s="33"/>
      <c r="O67" s="33">
        <v>127.80340890665818</v>
      </c>
      <c r="P67" s="23">
        <v>2683.871587039822</v>
      </c>
      <c r="Q67" s="74">
        <v>1576.2420431821174</v>
      </c>
      <c r="R67" s="78">
        <v>-4089.066369778061</v>
      </c>
      <c r="S67" s="162">
        <v>296.3657000522047</v>
      </c>
    </row>
    <row r="68" spans="1:19" ht="12.75">
      <c r="A68" s="34" t="s">
        <v>149</v>
      </c>
      <c r="B68" s="35">
        <v>72.2</v>
      </c>
      <c r="C68" s="70">
        <v>8360.76</v>
      </c>
      <c r="D68" s="182">
        <v>3193.55</v>
      </c>
      <c r="E68" s="183">
        <v>5167.21</v>
      </c>
      <c r="F68" s="23">
        <v>0</v>
      </c>
      <c r="G68" s="73">
        <v>3193.55</v>
      </c>
      <c r="H68" s="22">
        <v>0</v>
      </c>
      <c r="I68" s="23">
        <v>3316.4466461932943</v>
      </c>
      <c r="J68" s="74">
        <v>6509.9966461932945</v>
      </c>
      <c r="K68" s="72">
        <v>455.6997652335307</v>
      </c>
      <c r="L68" s="75">
        <v>1822.7990609341227</v>
      </c>
      <c r="M68" s="75">
        <v>1627.4991615483236</v>
      </c>
      <c r="N68" s="33"/>
      <c r="O68" s="33">
        <v>195.29989938579882</v>
      </c>
      <c r="P68" s="23">
        <v>4101.297887101776</v>
      </c>
      <c r="Q68" s="74">
        <v>2408.6987590915187</v>
      </c>
      <c r="R68" s="78">
        <v>-1850.7633538067057</v>
      </c>
      <c r="S68" s="162">
        <v>0</v>
      </c>
    </row>
    <row r="69" spans="1:19" ht="12.75">
      <c r="A69" s="34" t="s">
        <v>150</v>
      </c>
      <c r="B69" s="35">
        <v>72</v>
      </c>
      <c r="C69" s="70">
        <v>8337.6</v>
      </c>
      <c r="D69" s="182">
        <v>3185.3</v>
      </c>
      <c r="E69" s="183">
        <v>4526.15</v>
      </c>
      <c r="F69" s="23">
        <v>626.15</v>
      </c>
      <c r="G69" s="73">
        <v>3185.3</v>
      </c>
      <c r="H69" s="22">
        <v>626.15</v>
      </c>
      <c r="I69" s="23">
        <v>767.3469214899366</v>
      </c>
      <c r="J69" s="74">
        <v>4578.796921489938</v>
      </c>
      <c r="K69" s="72">
        <v>320.51578450429565</v>
      </c>
      <c r="L69" s="75">
        <v>1282.0631380171826</v>
      </c>
      <c r="M69" s="75">
        <v>1144.6992303724844</v>
      </c>
      <c r="N69" s="33"/>
      <c r="O69" s="33">
        <v>137.36390764469812</v>
      </c>
      <c r="P69" s="23">
        <v>2884.6420605386606</v>
      </c>
      <c r="Q69" s="74">
        <v>1694.154860951277</v>
      </c>
      <c r="R69" s="78">
        <v>-3758.803078510063</v>
      </c>
      <c r="S69" s="162">
        <v>233.76414753931286</v>
      </c>
    </row>
    <row r="70" spans="1:19" ht="12.75">
      <c r="A70" s="34" t="s">
        <v>151</v>
      </c>
      <c r="B70" s="35">
        <v>71</v>
      </c>
      <c r="C70" s="70">
        <v>8221.8</v>
      </c>
      <c r="D70" s="182">
        <v>3110.1</v>
      </c>
      <c r="E70" s="183">
        <v>4532.35</v>
      </c>
      <c r="F70" s="23">
        <v>579.35</v>
      </c>
      <c r="G70" s="73">
        <v>3110.1</v>
      </c>
      <c r="H70" s="22">
        <v>579.35</v>
      </c>
      <c r="I70" s="23">
        <v>1726.5435980498942</v>
      </c>
      <c r="J70" s="74">
        <v>5415.993598049893</v>
      </c>
      <c r="K70" s="72">
        <v>379.1195518634926</v>
      </c>
      <c r="L70" s="75">
        <v>1516.4782074539703</v>
      </c>
      <c r="M70" s="75">
        <v>1353.9983995124733</v>
      </c>
      <c r="N70" s="33"/>
      <c r="O70" s="33">
        <v>162.47980794149677</v>
      </c>
      <c r="P70" s="23">
        <v>3412.075966771433</v>
      </c>
      <c r="Q70" s="74">
        <v>2003.9176312784602</v>
      </c>
      <c r="R70" s="78">
        <v>-2805.806401950106</v>
      </c>
      <c r="S70" s="162">
        <v>354.6105013122621</v>
      </c>
    </row>
    <row r="71" spans="1:19" ht="12.75">
      <c r="A71" s="34" t="s">
        <v>152</v>
      </c>
      <c r="B71" s="35">
        <v>71.6</v>
      </c>
      <c r="C71" s="70">
        <v>8291.28</v>
      </c>
      <c r="D71" s="182">
        <v>3167.01</v>
      </c>
      <c r="E71" s="183">
        <v>5124.27</v>
      </c>
      <c r="F71" s="23">
        <v>0</v>
      </c>
      <c r="G71" s="73">
        <v>3167.01</v>
      </c>
      <c r="H71" s="22">
        <v>0</v>
      </c>
      <c r="I71" s="23">
        <v>3962.733212256928</v>
      </c>
      <c r="J71" s="74">
        <v>7129.743212256926</v>
      </c>
      <c r="K71" s="72">
        <v>499.0820248579849</v>
      </c>
      <c r="L71" s="75">
        <v>1996.3280994319396</v>
      </c>
      <c r="M71" s="75">
        <v>1782.4358030642315</v>
      </c>
      <c r="N71" s="33"/>
      <c r="O71" s="33">
        <v>213.8922963677078</v>
      </c>
      <c r="P71" s="23">
        <v>4491.7382237218635</v>
      </c>
      <c r="Q71" s="74">
        <v>2638.0049885350627</v>
      </c>
      <c r="R71" s="78">
        <v>-1161.5367877430726</v>
      </c>
      <c r="S71" s="162">
        <v>0</v>
      </c>
    </row>
    <row r="72" spans="1:19" ht="12.75">
      <c r="A72" s="34" t="s">
        <v>153</v>
      </c>
      <c r="B72" s="35">
        <v>72.8</v>
      </c>
      <c r="C72" s="70">
        <v>8430.24</v>
      </c>
      <c r="D72" s="182">
        <v>2873.63</v>
      </c>
      <c r="E72" s="183">
        <v>4919.33</v>
      </c>
      <c r="F72" s="23">
        <v>637.28</v>
      </c>
      <c r="G72" s="73">
        <v>2873.63</v>
      </c>
      <c r="H72" s="22">
        <v>637.28</v>
      </c>
      <c r="I72" s="23">
        <v>4483.18799748434</v>
      </c>
      <c r="J72" s="74">
        <v>7994.097997484339</v>
      </c>
      <c r="K72" s="72">
        <v>559.5868598239039</v>
      </c>
      <c r="L72" s="75">
        <v>2238.3474392956155</v>
      </c>
      <c r="M72" s="75">
        <v>1998.5244993710849</v>
      </c>
      <c r="N72" s="33">
        <v>1914</v>
      </c>
      <c r="O72" s="33">
        <v>239.82293992453017</v>
      </c>
      <c r="P72" s="23">
        <v>6950.281738415135</v>
      </c>
      <c r="Q72" s="74">
        <v>1043.8162590692045</v>
      </c>
      <c r="R72" s="78">
        <v>-436.14200251566035</v>
      </c>
      <c r="S72" s="162">
        <v>816.531523237963</v>
      </c>
    </row>
    <row r="73" spans="1:19" ht="12.75">
      <c r="A73" s="34" t="s">
        <v>154</v>
      </c>
      <c r="B73" s="35">
        <v>71.2</v>
      </c>
      <c r="C73" s="70">
        <v>8244.96</v>
      </c>
      <c r="D73" s="182">
        <v>3149.32</v>
      </c>
      <c r="E73" s="183">
        <v>5095.64</v>
      </c>
      <c r="F73" s="23">
        <v>0</v>
      </c>
      <c r="G73" s="73">
        <v>3149.32</v>
      </c>
      <c r="H73" s="22">
        <v>0</v>
      </c>
      <c r="I73" s="23">
        <v>4317.515864267277</v>
      </c>
      <c r="J73" s="74">
        <v>7466.835864267277</v>
      </c>
      <c r="K73" s="72">
        <v>522.6785104987094</v>
      </c>
      <c r="L73" s="75">
        <v>2090.7140419948378</v>
      </c>
      <c r="M73" s="75">
        <v>1866.7089660668194</v>
      </c>
      <c r="N73" s="33"/>
      <c r="O73" s="33">
        <v>224.00507592801833</v>
      </c>
      <c r="P73" s="23">
        <v>4704.106594488385</v>
      </c>
      <c r="Q73" s="74">
        <v>2762.7292697788926</v>
      </c>
      <c r="R73" s="78">
        <v>-778.1241357327235</v>
      </c>
      <c r="S73" s="162">
        <v>0</v>
      </c>
    </row>
    <row r="74" spans="1:19" ht="12.75">
      <c r="A74" s="34" t="s">
        <v>155</v>
      </c>
      <c r="B74" s="35">
        <v>73.3</v>
      </c>
      <c r="C74" s="70">
        <v>8488.14</v>
      </c>
      <c r="D74" s="182">
        <v>3242.21</v>
      </c>
      <c r="E74" s="183">
        <v>3959.08</v>
      </c>
      <c r="F74" s="23">
        <v>1286.85</v>
      </c>
      <c r="G74" s="73">
        <v>3242.21</v>
      </c>
      <c r="H74" s="22">
        <v>1286.85</v>
      </c>
      <c r="I74" s="23">
        <v>3608.322415940736</v>
      </c>
      <c r="J74" s="74">
        <v>8137.382415940736</v>
      </c>
      <c r="K74" s="72">
        <v>569.6167691158515</v>
      </c>
      <c r="L74" s="75">
        <v>2278.467076463406</v>
      </c>
      <c r="M74" s="75">
        <v>2034.345603985184</v>
      </c>
      <c r="N74" s="33"/>
      <c r="O74" s="33">
        <v>244.12147247822207</v>
      </c>
      <c r="P74" s="23">
        <v>5126.550922042664</v>
      </c>
      <c r="Q74" s="74">
        <v>3010.831493898072</v>
      </c>
      <c r="R74" s="78">
        <v>-350.757584059264</v>
      </c>
      <c r="S74" s="162">
        <v>0</v>
      </c>
    </row>
    <row r="75" spans="1:19" ht="12.75">
      <c r="A75" s="34" t="s">
        <v>156</v>
      </c>
      <c r="B75" s="35">
        <v>72.4</v>
      </c>
      <c r="C75" s="70">
        <v>8383.92</v>
      </c>
      <c r="D75" s="182">
        <v>3202.4</v>
      </c>
      <c r="E75" s="183">
        <v>5181.52</v>
      </c>
      <c r="F75" s="23">
        <v>0</v>
      </c>
      <c r="G75" s="73">
        <v>3202.4</v>
      </c>
      <c r="H75" s="22">
        <v>0</v>
      </c>
      <c r="I75" s="23">
        <v>3410.0575929213846</v>
      </c>
      <c r="J75" s="74">
        <v>6612.457592921386</v>
      </c>
      <c r="K75" s="72">
        <v>462.87203150449704</v>
      </c>
      <c r="L75" s="75">
        <v>1851.4881260179882</v>
      </c>
      <c r="M75" s="75">
        <v>1653.1143982303465</v>
      </c>
      <c r="N75" s="33"/>
      <c r="O75" s="33">
        <v>198.37372778764157</v>
      </c>
      <c r="P75" s="23">
        <v>4165.848283540473</v>
      </c>
      <c r="Q75" s="74">
        <v>2446.609309380913</v>
      </c>
      <c r="R75" s="78">
        <v>-1771.4624070786158</v>
      </c>
      <c r="S75" s="162">
        <v>464.54033842906557</v>
      </c>
    </row>
    <row r="76" spans="1:19" ht="12.75">
      <c r="A76" s="34" t="s">
        <v>157</v>
      </c>
      <c r="B76" s="35">
        <v>75.8</v>
      </c>
      <c r="C76" s="70">
        <v>8777.64</v>
      </c>
      <c r="D76" s="182">
        <v>3352.79</v>
      </c>
      <c r="E76" s="183">
        <v>5424.85</v>
      </c>
      <c r="F76" s="23">
        <v>0</v>
      </c>
      <c r="G76" s="73">
        <v>3352.79</v>
      </c>
      <c r="H76" s="22">
        <v>0</v>
      </c>
      <c r="I76" s="23">
        <v>2571.73479426221</v>
      </c>
      <c r="J76" s="74">
        <v>5924.524794262209</v>
      </c>
      <c r="K76" s="72">
        <v>414.71673559835466</v>
      </c>
      <c r="L76" s="75">
        <v>1658.8669423934186</v>
      </c>
      <c r="M76" s="75">
        <v>1481.1311985655523</v>
      </c>
      <c r="N76" s="33"/>
      <c r="O76" s="33">
        <v>177.73574382786626</v>
      </c>
      <c r="P76" s="23">
        <v>3732.450620385192</v>
      </c>
      <c r="Q76" s="74">
        <v>2192.074173877017</v>
      </c>
      <c r="R76" s="78">
        <v>-2853.1152057377903</v>
      </c>
      <c r="S76" s="162">
        <v>545.1158435175148</v>
      </c>
    </row>
    <row r="77" spans="1:19" ht="12.75">
      <c r="A77" s="34" t="s">
        <v>158</v>
      </c>
      <c r="B77" s="35">
        <v>76.8</v>
      </c>
      <c r="C77" s="70">
        <v>8893.44</v>
      </c>
      <c r="D77" s="182">
        <v>3298.17</v>
      </c>
      <c r="E77" s="183">
        <v>4436.57</v>
      </c>
      <c r="F77" s="23">
        <v>1158.7</v>
      </c>
      <c r="G77" s="73">
        <v>3298.17</v>
      </c>
      <c r="H77" s="22">
        <v>1158.7</v>
      </c>
      <c r="I77" s="23">
        <v>2742.5215706532576</v>
      </c>
      <c r="J77" s="74">
        <v>7199.391570653259</v>
      </c>
      <c r="K77" s="72">
        <v>503.95740994572816</v>
      </c>
      <c r="L77" s="75">
        <v>2015.8296397829126</v>
      </c>
      <c r="M77" s="75">
        <v>1799.8478926633147</v>
      </c>
      <c r="N77" s="33"/>
      <c r="O77" s="33">
        <v>215.98174711959777</v>
      </c>
      <c r="P77" s="23">
        <v>4535.616689511553</v>
      </c>
      <c r="Q77" s="74">
        <v>2663.774881141706</v>
      </c>
      <c r="R77" s="78">
        <v>-1694.048429346742</v>
      </c>
      <c r="S77" s="162">
        <v>270.76291173158614</v>
      </c>
    </row>
    <row r="78" spans="1:19" ht="12.75">
      <c r="A78" s="34" t="s">
        <v>159</v>
      </c>
      <c r="B78" s="35">
        <v>73</v>
      </c>
      <c r="C78" s="70">
        <v>8453.4</v>
      </c>
      <c r="D78" s="182">
        <v>3228.94</v>
      </c>
      <c r="E78" s="183">
        <v>5224.46</v>
      </c>
      <c r="F78" s="23">
        <v>0</v>
      </c>
      <c r="G78" s="73">
        <v>3228.94</v>
      </c>
      <c r="H78" s="22">
        <v>0</v>
      </c>
      <c r="I78" s="23">
        <v>4934.326660345712</v>
      </c>
      <c r="J78" s="74">
        <v>8163.266660345714</v>
      </c>
      <c r="K78" s="72">
        <v>571.4286662242</v>
      </c>
      <c r="L78" s="75">
        <v>2285.7146648968</v>
      </c>
      <c r="M78" s="75">
        <v>2040.8166650864284</v>
      </c>
      <c r="N78" s="33"/>
      <c r="O78" s="33">
        <v>244.8979998103714</v>
      </c>
      <c r="P78" s="23">
        <v>5142.8579960178</v>
      </c>
      <c r="Q78" s="74">
        <v>3020.4086643279134</v>
      </c>
      <c r="R78" s="78">
        <v>-290.13333965428774</v>
      </c>
      <c r="S78" s="162">
        <v>481.12208672849937</v>
      </c>
    </row>
    <row r="79" spans="1:19" ht="12.75">
      <c r="A79" s="34" t="s">
        <v>160</v>
      </c>
      <c r="B79" s="35">
        <v>70.6</v>
      </c>
      <c r="C79" s="70">
        <v>8175.48</v>
      </c>
      <c r="D79" s="182">
        <v>2757.77</v>
      </c>
      <c r="E79" s="183">
        <v>5417.71</v>
      </c>
      <c r="F79" s="23">
        <v>0</v>
      </c>
      <c r="G79" s="73">
        <v>2757.77</v>
      </c>
      <c r="H79" s="22">
        <v>0</v>
      </c>
      <c r="I79" s="23">
        <v>4786.6149212081</v>
      </c>
      <c r="J79" s="74">
        <v>7544.3849212080995</v>
      </c>
      <c r="K79" s="72">
        <v>528.1069444845671</v>
      </c>
      <c r="L79" s="75">
        <v>2112.4277779382683</v>
      </c>
      <c r="M79" s="75">
        <v>1886.0962303020249</v>
      </c>
      <c r="N79" s="33"/>
      <c r="O79" s="33">
        <v>226.331547636243</v>
      </c>
      <c r="P79" s="23">
        <v>4752.962500361104</v>
      </c>
      <c r="Q79" s="74">
        <v>2791.422420846996</v>
      </c>
      <c r="R79" s="78">
        <v>-631.0950787919</v>
      </c>
      <c r="S79" s="162">
        <v>1371.9516537056122</v>
      </c>
    </row>
    <row r="80" spans="1:19" ht="12.75">
      <c r="A80" s="34" t="s">
        <v>161</v>
      </c>
      <c r="B80" s="35">
        <v>69.2</v>
      </c>
      <c r="C80" s="70">
        <v>8013.36</v>
      </c>
      <c r="D80" s="182">
        <v>2996.45</v>
      </c>
      <c r="E80" s="183">
        <v>4404.21</v>
      </c>
      <c r="F80" s="23">
        <v>612.7</v>
      </c>
      <c r="G80" s="73">
        <v>2996.45</v>
      </c>
      <c r="H80" s="22">
        <v>612.7</v>
      </c>
      <c r="I80" s="23">
        <v>1093.224698081606</v>
      </c>
      <c r="J80" s="74">
        <v>4702.374698081607</v>
      </c>
      <c r="K80" s="72">
        <v>329.1662288657125</v>
      </c>
      <c r="L80" s="75">
        <v>1316.66491546285</v>
      </c>
      <c r="M80" s="75">
        <v>1175.5936745204017</v>
      </c>
      <c r="N80" s="33"/>
      <c r="O80" s="33">
        <v>141.07124094244818</v>
      </c>
      <c r="P80" s="23">
        <v>2962.496059791413</v>
      </c>
      <c r="Q80" s="74">
        <v>1739.878638290194</v>
      </c>
      <c r="R80" s="78">
        <v>-3310.985301918394</v>
      </c>
      <c r="S80" s="162">
        <v>107.74210522116263</v>
      </c>
    </row>
    <row r="81" spans="1:19" ht="12.75">
      <c r="A81" s="34" t="s">
        <v>162</v>
      </c>
      <c r="B81" s="35">
        <v>72.3</v>
      </c>
      <c r="C81" s="70">
        <v>8372.34</v>
      </c>
      <c r="D81" s="182">
        <v>3167.6</v>
      </c>
      <c r="E81" s="183">
        <v>3937.2</v>
      </c>
      <c r="F81" s="23">
        <v>1267.54</v>
      </c>
      <c r="G81" s="73">
        <v>3167.6</v>
      </c>
      <c r="H81" s="22">
        <v>1267.54</v>
      </c>
      <c r="I81" s="23">
        <v>3471.349381989978</v>
      </c>
      <c r="J81" s="74">
        <v>7906.489381989979</v>
      </c>
      <c r="K81" s="72">
        <v>553.4542567392986</v>
      </c>
      <c r="L81" s="75">
        <v>2213.8170269571942</v>
      </c>
      <c r="M81" s="75">
        <v>1976.6223454974947</v>
      </c>
      <c r="N81" s="33"/>
      <c r="O81" s="33">
        <v>237.19468145969935</v>
      </c>
      <c r="P81" s="23">
        <v>4981.088310653688</v>
      </c>
      <c r="Q81" s="74">
        <v>2925.4010713362914</v>
      </c>
      <c r="R81" s="78">
        <v>-465.85061801002166</v>
      </c>
      <c r="S81" s="162">
        <v>338.22582761821906</v>
      </c>
    </row>
    <row r="82" spans="1:19" ht="12.75">
      <c r="A82" s="34" t="s">
        <v>163</v>
      </c>
      <c r="B82" s="35">
        <v>71</v>
      </c>
      <c r="C82" s="70">
        <v>8221.8</v>
      </c>
      <c r="D82" s="182">
        <v>3140.47</v>
      </c>
      <c r="E82" s="183">
        <v>4677.23</v>
      </c>
      <c r="F82" s="23">
        <v>404.1</v>
      </c>
      <c r="G82" s="73">
        <v>3140.47</v>
      </c>
      <c r="H82" s="22">
        <v>404.1</v>
      </c>
      <c r="I82" s="23">
        <v>2540.0186867278803</v>
      </c>
      <c r="J82" s="74">
        <v>6084.5886867278805</v>
      </c>
      <c r="K82" s="72">
        <v>425.92120807095165</v>
      </c>
      <c r="L82" s="75">
        <v>1703.6848322838066</v>
      </c>
      <c r="M82" s="75">
        <v>1521.1471716819701</v>
      </c>
      <c r="N82" s="33"/>
      <c r="O82" s="33">
        <v>182.53766060183642</v>
      </c>
      <c r="P82" s="23">
        <v>3833.2908726385645</v>
      </c>
      <c r="Q82" s="74">
        <v>2251.297814089316</v>
      </c>
      <c r="R82" s="78">
        <v>-2137.2113132721192</v>
      </c>
      <c r="S82" s="162">
        <v>0</v>
      </c>
    </row>
    <row r="83" spans="1:19" ht="12.75">
      <c r="A83" s="34" t="s">
        <v>164</v>
      </c>
      <c r="B83" s="35">
        <v>362.5</v>
      </c>
      <c r="C83" s="70">
        <v>41977.5</v>
      </c>
      <c r="D83" s="182">
        <v>15905.17</v>
      </c>
      <c r="E83" s="183">
        <v>25340.33</v>
      </c>
      <c r="F83" s="23">
        <v>732</v>
      </c>
      <c r="G83" s="73">
        <v>15905.17</v>
      </c>
      <c r="H83" s="22">
        <v>732</v>
      </c>
      <c r="I83" s="23">
        <v>16685.776106459656</v>
      </c>
      <c r="J83" s="74">
        <v>33322.946106459654</v>
      </c>
      <c r="K83" s="72">
        <v>2332.606227452176</v>
      </c>
      <c r="L83" s="75">
        <v>9330.424909808704</v>
      </c>
      <c r="M83" s="75">
        <v>8330.736526614914</v>
      </c>
      <c r="N83" s="33"/>
      <c r="O83" s="33">
        <v>999.6883831937896</v>
      </c>
      <c r="P83" s="23">
        <v>20993.45604706958</v>
      </c>
      <c r="Q83" s="74">
        <v>12329.490059390075</v>
      </c>
      <c r="R83" s="78">
        <v>-8654.553893540346</v>
      </c>
      <c r="S83" s="162">
        <v>4105.567200582228</v>
      </c>
    </row>
    <row r="84" spans="1:19" ht="12.75">
      <c r="A84" s="137" t="s">
        <v>165</v>
      </c>
      <c r="B84" s="35"/>
      <c r="C84" s="70"/>
      <c r="D84" s="182"/>
      <c r="E84" s="183"/>
      <c r="F84" s="23"/>
      <c r="G84" s="73"/>
      <c r="H84" s="22"/>
      <c r="I84" s="23"/>
      <c r="J84" s="74"/>
      <c r="K84" s="72"/>
      <c r="L84" s="75"/>
      <c r="M84" s="75"/>
      <c r="N84" s="33"/>
      <c r="O84" s="33"/>
      <c r="P84" s="23"/>
      <c r="Q84" s="74"/>
      <c r="R84" s="78"/>
      <c r="S84" s="162"/>
    </row>
    <row r="85" spans="1:19" ht="12.75">
      <c r="A85" s="34" t="s">
        <v>166</v>
      </c>
      <c r="B85" s="35">
        <v>127.5</v>
      </c>
      <c r="C85" s="70">
        <v>14764.5</v>
      </c>
      <c r="D85" s="182">
        <v>5639.58</v>
      </c>
      <c r="E85" s="183">
        <v>8162.85</v>
      </c>
      <c r="F85" s="23">
        <v>962.07</v>
      </c>
      <c r="G85" s="73">
        <v>5639.58</v>
      </c>
      <c r="H85" s="22">
        <v>962.07</v>
      </c>
      <c r="I85" s="23">
        <v>3383.9098539081956</v>
      </c>
      <c r="J85" s="74">
        <v>9985.559853908195</v>
      </c>
      <c r="K85" s="72">
        <v>698.9891897735737</v>
      </c>
      <c r="L85" s="75">
        <v>2795.9567590942947</v>
      </c>
      <c r="M85" s="75">
        <v>2496.3899634770487</v>
      </c>
      <c r="N85" s="33"/>
      <c r="O85" s="33">
        <v>299.5667956172458</v>
      </c>
      <c r="P85" s="23">
        <v>6290.902707962163</v>
      </c>
      <c r="Q85" s="74">
        <v>3694.657145946032</v>
      </c>
      <c r="R85" s="78">
        <v>-4778.940146091805</v>
      </c>
      <c r="S85" s="162">
        <v>0</v>
      </c>
    </row>
    <row r="86" spans="1:19" ht="12.75">
      <c r="A86" s="34" t="s">
        <v>167</v>
      </c>
      <c r="B86" s="35">
        <v>129.4</v>
      </c>
      <c r="C86" s="70">
        <v>14984.52</v>
      </c>
      <c r="D86" s="182">
        <v>4576.51</v>
      </c>
      <c r="E86" s="183">
        <v>8885.9</v>
      </c>
      <c r="F86" s="23">
        <v>1522.11</v>
      </c>
      <c r="G86" s="73">
        <v>4576.51</v>
      </c>
      <c r="H86" s="22">
        <v>1522.11</v>
      </c>
      <c r="I86" s="23">
        <v>2223.076773261788</v>
      </c>
      <c r="J86" s="74">
        <v>8321.696773261789</v>
      </c>
      <c r="K86" s="72">
        <v>582.5187741283253</v>
      </c>
      <c r="L86" s="75">
        <v>2330.075096513301</v>
      </c>
      <c r="M86" s="75">
        <v>2080.424193315447</v>
      </c>
      <c r="N86" s="33">
        <v>2316</v>
      </c>
      <c r="O86" s="33">
        <v>249.65090319785364</v>
      </c>
      <c r="P86" s="23">
        <v>7558.6689671549275</v>
      </c>
      <c r="Q86" s="74">
        <v>763.0278061068611</v>
      </c>
      <c r="R86" s="78">
        <v>-6662.823226738212</v>
      </c>
      <c r="S86" s="162">
        <v>0</v>
      </c>
    </row>
    <row r="87" spans="1:19" ht="12.75">
      <c r="A87" s="137" t="s">
        <v>168</v>
      </c>
      <c r="B87" s="35"/>
      <c r="C87" s="70"/>
      <c r="D87" s="182"/>
      <c r="E87" s="183"/>
      <c r="F87" s="23"/>
      <c r="G87" s="73"/>
      <c r="H87" s="22"/>
      <c r="I87" s="23"/>
      <c r="J87" s="74"/>
      <c r="K87" s="72"/>
      <c r="L87" s="75"/>
      <c r="M87" s="75"/>
      <c r="N87" s="33"/>
      <c r="O87" s="33"/>
      <c r="P87" s="23"/>
      <c r="Q87" s="74">
        <v>0</v>
      </c>
      <c r="R87" s="78"/>
      <c r="S87" s="162"/>
    </row>
    <row r="88" spans="1:19" ht="12.75">
      <c r="A88" s="34" t="s">
        <v>169</v>
      </c>
      <c r="B88" s="35">
        <v>173.3</v>
      </c>
      <c r="C88" s="70">
        <v>20068.14</v>
      </c>
      <c r="D88" s="182">
        <v>13811.72</v>
      </c>
      <c r="E88" s="183">
        <v>5490.98</v>
      </c>
      <c r="F88" s="23">
        <v>765.44</v>
      </c>
      <c r="G88" s="73">
        <v>13811.72</v>
      </c>
      <c r="H88" s="22">
        <v>765.44</v>
      </c>
      <c r="I88" s="23">
        <v>0</v>
      </c>
      <c r="J88" s="74">
        <v>14577.16</v>
      </c>
      <c r="K88" s="72">
        <v>1020.4012000000004</v>
      </c>
      <c r="L88" s="75">
        <v>4081.6048000000014</v>
      </c>
      <c r="M88" s="75">
        <v>3644.29</v>
      </c>
      <c r="N88" s="33"/>
      <c r="O88" s="33">
        <v>437.3148000000001</v>
      </c>
      <c r="P88" s="23">
        <v>9183.610800000002</v>
      </c>
      <c r="Q88" s="74">
        <v>5393.549200000001</v>
      </c>
      <c r="R88" s="78">
        <v>-5490.98</v>
      </c>
      <c r="S88" s="162"/>
    </row>
    <row r="89" spans="1:19" ht="12.75">
      <c r="A89" s="34" t="s">
        <v>170</v>
      </c>
      <c r="B89" s="35">
        <v>179.9</v>
      </c>
      <c r="C89" s="70">
        <v>20832.42</v>
      </c>
      <c r="D89" s="182">
        <v>15843.79</v>
      </c>
      <c r="E89" s="183">
        <v>4988.63</v>
      </c>
      <c r="F89" s="23">
        <v>0</v>
      </c>
      <c r="G89" s="73">
        <v>15843.79</v>
      </c>
      <c r="H89" s="22">
        <v>0</v>
      </c>
      <c r="I89" s="23">
        <v>0</v>
      </c>
      <c r="J89" s="74">
        <v>15843.79</v>
      </c>
      <c r="K89" s="72">
        <v>1109.0653000000002</v>
      </c>
      <c r="L89" s="75">
        <v>4436.261200000001</v>
      </c>
      <c r="M89" s="75">
        <v>3960.9475</v>
      </c>
      <c r="N89" s="33"/>
      <c r="O89" s="33">
        <v>475.3137</v>
      </c>
      <c r="P89" s="23">
        <v>9981.587700000002</v>
      </c>
      <c r="Q89" s="74">
        <v>5862.202299999999</v>
      </c>
      <c r="R89" s="78">
        <v>-4988.63</v>
      </c>
      <c r="S89" s="162"/>
    </row>
    <row r="90" spans="1:19" ht="12.75">
      <c r="A90" s="34" t="s">
        <v>171</v>
      </c>
      <c r="B90" s="35">
        <v>485.9</v>
      </c>
      <c r="C90" s="70">
        <v>56267.22</v>
      </c>
      <c r="D90" s="182">
        <v>35567.38</v>
      </c>
      <c r="E90" s="183">
        <v>18784.35</v>
      </c>
      <c r="F90" s="23">
        <v>1915.49</v>
      </c>
      <c r="G90" s="73">
        <v>35567.38</v>
      </c>
      <c r="H90" s="22">
        <v>1915.49</v>
      </c>
      <c r="I90" s="23">
        <v>0</v>
      </c>
      <c r="J90" s="74">
        <v>37482.87</v>
      </c>
      <c r="K90" s="72">
        <v>2623.8009000000006</v>
      </c>
      <c r="L90" s="75">
        <v>10495.203600000003</v>
      </c>
      <c r="M90" s="75">
        <v>9370.7175</v>
      </c>
      <c r="N90" s="33"/>
      <c r="O90" s="33">
        <v>1124.4861</v>
      </c>
      <c r="P90" s="23">
        <v>23614.208100000003</v>
      </c>
      <c r="Q90" s="74">
        <v>13868.6619</v>
      </c>
      <c r="R90" s="78">
        <v>-18784.35</v>
      </c>
      <c r="S90" s="162"/>
    </row>
    <row r="91" spans="1:19" ht="12.75">
      <c r="A91" s="34" t="s">
        <v>172</v>
      </c>
      <c r="B91" s="35">
        <v>497.9</v>
      </c>
      <c r="C91" s="70">
        <v>57656.82</v>
      </c>
      <c r="D91" s="182">
        <v>39542.86</v>
      </c>
      <c r="E91" s="183">
        <v>16535.35</v>
      </c>
      <c r="F91" s="23">
        <v>1578.61</v>
      </c>
      <c r="G91" s="73">
        <v>39542.86</v>
      </c>
      <c r="H91" s="22">
        <v>1578.61</v>
      </c>
      <c r="I91" s="23">
        <v>0</v>
      </c>
      <c r="J91" s="74">
        <v>41121.47</v>
      </c>
      <c r="K91" s="72">
        <v>2878.5029</v>
      </c>
      <c r="L91" s="75">
        <v>11514.0116</v>
      </c>
      <c r="M91" s="75">
        <v>10280.367499999998</v>
      </c>
      <c r="N91" s="33"/>
      <c r="O91" s="33">
        <v>1233.6440999999998</v>
      </c>
      <c r="P91" s="23">
        <v>25906.5261</v>
      </c>
      <c r="Q91" s="74">
        <v>15214.943899999995</v>
      </c>
      <c r="R91" s="78">
        <v>-16535.35</v>
      </c>
      <c r="S91" s="162"/>
    </row>
    <row r="92" spans="1:19" ht="12.75">
      <c r="A92" s="34" t="s">
        <v>173</v>
      </c>
      <c r="B92" s="35">
        <v>369.9</v>
      </c>
      <c r="C92" s="70">
        <v>42834.42</v>
      </c>
      <c r="D92" s="182">
        <v>19830.69</v>
      </c>
      <c r="E92" s="183">
        <v>19344.06</v>
      </c>
      <c r="F92" s="23">
        <v>3659.67</v>
      </c>
      <c r="G92" s="73">
        <v>19830.69</v>
      </c>
      <c r="H92" s="22">
        <v>3659.67</v>
      </c>
      <c r="I92" s="23">
        <v>1394.905987400625</v>
      </c>
      <c r="J92" s="74">
        <v>24885.265987400617</v>
      </c>
      <c r="K92" s="72">
        <v>1741.9686191180433</v>
      </c>
      <c r="L92" s="75">
        <v>6967.874476472173</v>
      </c>
      <c r="M92" s="75">
        <v>6221.316496850154</v>
      </c>
      <c r="N92" s="33">
        <v>7978</v>
      </c>
      <c r="O92" s="33">
        <v>746.5579796220185</v>
      </c>
      <c r="P92" s="23">
        <v>23655.71757206239</v>
      </c>
      <c r="Q92" s="74">
        <v>1229.5484153382276</v>
      </c>
      <c r="R92" s="78">
        <v>-17949.154012599378</v>
      </c>
      <c r="S92" s="162">
        <v>113.55058463765333</v>
      </c>
    </row>
    <row r="93" spans="1:19" ht="13.5" thickBot="1">
      <c r="A93" s="143" t="s">
        <v>174</v>
      </c>
      <c r="B93" s="88">
        <v>711</v>
      </c>
      <c r="C93" s="70">
        <v>82333.8</v>
      </c>
      <c r="D93" s="182">
        <v>38265.48</v>
      </c>
      <c r="E93" s="184">
        <v>34497.96</v>
      </c>
      <c r="F93" s="91">
        <v>9570.36</v>
      </c>
      <c r="G93" s="92">
        <v>38265.48</v>
      </c>
      <c r="H93" s="24">
        <v>9570.36</v>
      </c>
      <c r="I93" s="23">
        <v>24171.00249923348</v>
      </c>
      <c r="J93" s="74">
        <v>72006.84249923349</v>
      </c>
      <c r="K93" s="72">
        <v>5040.478974946345</v>
      </c>
      <c r="L93" s="75">
        <v>20161.91589978538</v>
      </c>
      <c r="M93" s="75">
        <v>18001.710624808373</v>
      </c>
      <c r="N93" s="94">
        <v>13296</v>
      </c>
      <c r="O93" s="33">
        <v>2160.2052749770046</v>
      </c>
      <c r="P93" s="23">
        <v>58660.3107745171</v>
      </c>
      <c r="Q93" s="74">
        <v>13346.531724716391</v>
      </c>
      <c r="R93" s="95">
        <v>-10326.957500766519</v>
      </c>
      <c r="S93" s="185">
        <v>7130.875095545286</v>
      </c>
    </row>
    <row r="94" spans="1:19" ht="13.5" thickBot="1">
      <c r="A94" s="96" t="s">
        <v>262</v>
      </c>
      <c r="B94" s="97">
        <v>75640.24</v>
      </c>
      <c r="C94" s="97">
        <v>8530757.689500002</v>
      </c>
      <c r="D94" s="97">
        <v>1231670.9095000003</v>
      </c>
      <c r="E94" s="97">
        <v>6186700.9899999965</v>
      </c>
      <c r="F94" s="97">
        <v>1112397.79</v>
      </c>
      <c r="G94" s="186">
        <v>1231670.9095000003</v>
      </c>
      <c r="H94" s="25">
        <v>1112397.79</v>
      </c>
      <c r="I94" s="25">
        <v>4573991.80686366</v>
      </c>
      <c r="J94" s="25">
        <v>6918051.50636366</v>
      </c>
      <c r="K94" s="187">
        <v>484272.0454454564</v>
      </c>
      <c r="L94" s="188">
        <v>1937062.1817818256</v>
      </c>
      <c r="M94" s="188">
        <v>1729521.876590915</v>
      </c>
      <c r="N94" s="188">
        <v>1589894</v>
      </c>
      <c r="O94" s="189">
        <v>207554.3051909098</v>
      </c>
      <c r="P94" s="149">
        <v>5948263.409009103</v>
      </c>
      <c r="Q94" s="190">
        <v>969809.0973545546</v>
      </c>
      <c r="R94" s="25">
        <v>-1612709.1831363365</v>
      </c>
      <c r="S94" s="191">
        <v>804131.6754648911</v>
      </c>
    </row>
    <row r="95" spans="1:19" s="155" customFormat="1" ht="12.75">
      <c r="A95" s="134" t="s">
        <v>269</v>
      </c>
      <c r="B95" s="47"/>
      <c r="C95" s="99"/>
      <c r="D95" s="101"/>
      <c r="E95" s="192"/>
      <c r="F95" s="27"/>
      <c r="G95" s="102"/>
      <c r="H95" s="26"/>
      <c r="I95" s="27"/>
      <c r="J95" s="28"/>
      <c r="K95" s="101"/>
      <c r="L95" s="103"/>
      <c r="M95" s="103"/>
      <c r="N95" s="103"/>
      <c r="O95" s="104"/>
      <c r="P95" s="27"/>
      <c r="Q95" s="28"/>
      <c r="R95" s="77"/>
      <c r="S95" s="111"/>
    </row>
    <row r="96" spans="1:19" s="156" customFormat="1" ht="11.25">
      <c r="A96" s="142" t="s">
        <v>88</v>
      </c>
      <c r="B96" s="28"/>
      <c r="C96" s="105"/>
      <c r="D96" s="101"/>
      <c r="E96" s="192"/>
      <c r="F96" s="27"/>
      <c r="G96" s="73"/>
      <c r="H96" s="22"/>
      <c r="I96" s="27"/>
      <c r="J96" s="29"/>
      <c r="K96" s="101"/>
      <c r="L96" s="103"/>
      <c r="M96" s="103"/>
      <c r="N96" s="103"/>
      <c r="O96" s="104"/>
      <c r="P96" s="30"/>
      <c r="Q96" s="28"/>
      <c r="R96" s="78"/>
      <c r="S96" s="162"/>
    </row>
    <row r="97" spans="1:19" s="156" customFormat="1" ht="11.25">
      <c r="A97" s="34" t="s">
        <v>19</v>
      </c>
      <c r="B97" s="35">
        <v>851.8</v>
      </c>
      <c r="C97" s="70">
        <v>98638.44</v>
      </c>
      <c r="D97" s="182">
        <v>9232.889999999989</v>
      </c>
      <c r="E97" s="183">
        <v>75986.53</v>
      </c>
      <c r="F97" s="23">
        <v>13419.02</v>
      </c>
      <c r="G97" s="73">
        <v>9232.889999999989</v>
      </c>
      <c r="H97" s="22">
        <v>13419.02</v>
      </c>
      <c r="I97" s="23">
        <v>67157.86455448718</v>
      </c>
      <c r="J97" s="74">
        <v>89809.77455448717</v>
      </c>
      <c r="K97" s="72">
        <v>6286.684218814103</v>
      </c>
      <c r="L97" s="75">
        <v>25146.73687525641</v>
      </c>
      <c r="M97" s="75">
        <v>22452.443638621793</v>
      </c>
      <c r="N97" s="75">
        <v>1578</v>
      </c>
      <c r="O97" s="33">
        <v>2694.293236634615</v>
      </c>
      <c r="P97" s="23">
        <v>58158.15796932692</v>
      </c>
      <c r="Q97" s="74">
        <v>31651.61658516025</v>
      </c>
      <c r="R97" s="78">
        <v>-8828.665445512815</v>
      </c>
      <c r="S97" s="162">
        <v>13596.384059506843</v>
      </c>
    </row>
    <row r="98" spans="1:19" s="156" customFormat="1" ht="11.25">
      <c r="A98" s="34" t="s">
        <v>20</v>
      </c>
      <c r="B98" s="35">
        <v>319.7</v>
      </c>
      <c r="C98" s="70">
        <v>37021.26</v>
      </c>
      <c r="D98" s="182">
        <v>2654.06</v>
      </c>
      <c r="E98" s="183">
        <v>24752.67</v>
      </c>
      <c r="F98" s="23">
        <v>9614.53</v>
      </c>
      <c r="G98" s="73">
        <v>2654.06</v>
      </c>
      <c r="H98" s="22">
        <v>9614.53</v>
      </c>
      <c r="I98" s="23">
        <v>14231.701717654249</v>
      </c>
      <c r="J98" s="74">
        <v>26500.291717654254</v>
      </c>
      <c r="K98" s="72">
        <v>1855.020420235798</v>
      </c>
      <c r="L98" s="75">
        <v>7420.081680943192</v>
      </c>
      <c r="M98" s="75">
        <v>6625.0729294135635</v>
      </c>
      <c r="N98" s="75">
        <v>8480</v>
      </c>
      <c r="O98" s="33">
        <v>795.0087515296276</v>
      </c>
      <c r="P98" s="23">
        <v>25175.18378212218</v>
      </c>
      <c r="Q98" s="74">
        <v>1325.1079355320726</v>
      </c>
      <c r="R98" s="78">
        <v>-10520.96828234575</v>
      </c>
      <c r="S98" s="162">
        <v>1807.0649874072226</v>
      </c>
    </row>
    <row r="99" spans="1:19" s="156" customFormat="1" ht="11.25">
      <c r="A99" s="34" t="s">
        <v>21</v>
      </c>
      <c r="B99" s="35">
        <v>155.73</v>
      </c>
      <c r="C99" s="70">
        <v>18033.534</v>
      </c>
      <c r="D99" s="182">
        <v>10072.624</v>
      </c>
      <c r="E99" s="183">
        <v>7960.91</v>
      </c>
      <c r="F99" s="23">
        <v>0</v>
      </c>
      <c r="G99" s="73">
        <v>10072.624</v>
      </c>
      <c r="H99" s="22">
        <v>0</v>
      </c>
      <c r="I99" s="23">
        <v>3917.0111292716833</v>
      </c>
      <c r="J99" s="74">
        <v>13989.635129271683</v>
      </c>
      <c r="K99" s="72">
        <v>979.2744590490179</v>
      </c>
      <c r="L99" s="75">
        <v>3917.0978361960715</v>
      </c>
      <c r="M99" s="75">
        <v>3497.4087823179207</v>
      </c>
      <c r="N99" s="75"/>
      <c r="O99" s="33">
        <v>419.68905387815045</v>
      </c>
      <c r="P99" s="23">
        <v>8813.47013144116</v>
      </c>
      <c r="Q99" s="74">
        <v>5176.164997830523</v>
      </c>
      <c r="R99" s="78">
        <v>-4043.8988707283165</v>
      </c>
      <c r="S99" s="162">
        <v>117.44969236131887</v>
      </c>
    </row>
    <row r="100" spans="1:19" s="156" customFormat="1" ht="11.25">
      <c r="A100" s="34" t="s">
        <v>22</v>
      </c>
      <c r="B100" s="35">
        <v>226.22</v>
      </c>
      <c r="C100" s="70">
        <v>26196.276</v>
      </c>
      <c r="D100" s="182">
        <v>2779.876</v>
      </c>
      <c r="E100" s="183">
        <v>23416.4</v>
      </c>
      <c r="F100" s="23">
        <v>0</v>
      </c>
      <c r="G100" s="73">
        <v>2779.876</v>
      </c>
      <c r="H100" s="22">
        <v>0</v>
      </c>
      <c r="I100" s="23">
        <v>12590.486790660538</v>
      </c>
      <c r="J100" s="74">
        <v>15370.362790660538</v>
      </c>
      <c r="K100" s="72">
        <v>1075.9253953462378</v>
      </c>
      <c r="L100" s="75">
        <v>4303.701581384951</v>
      </c>
      <c r="M100" s="75">
        <v>3842.5906976651345</v>
      </c>
      <c r="N100" s="75">
        <v>834</v>
      </c>
      <c r="O100" s="33">
        <v>461.1108837198161</v>
      </c>
      <c r="P100" s="23">
        <v>10517.328558116138</v>
      </c>
      <c r="Q100" s="74">
        <v>4853.0342325444</v>
      </c>
      <c r="R100" s="78">
        <v>-10825.913209339464</v>
      </c>
      <c r="S100" s="162">
        <v>2866.6881003198923</v>
      </c>
    </row>
    <row r="101" spans="1:19" s="156" customFormat="1" ht="11.25">
      <c r="A101" s="34" t="s">
        <v>23</v>
      </c>
      <c r="B101" s="35">
        <v>275.1</v>
      </c>
      <c r="C101" s="70">
        <v>31856.58</v>
      </c>
      <c r="D101" s="182">
        <v>18090.79</v>
      </c>
      <c r="E101" s="183">
        <v>12708.46</v>
      </c>
      <c r="F101" s="23">
        <v>1057.33</v>
      </c>
      <c r="G101" s="73">
        <v>18090.79</v>
      </c>
      <c r="H101" s="22">
        <v>1057.33</v>
      </c>
      <c r="I101" s="23">
        <v>5236.652645380418</v>
      </c>
      <c r="J101" s="74">
        <v>24384.77264538042</v>
      </c>
      <c r="K101" s="72">
        <v>1706.9340851766297</v>
      </c>
      <c r="L101" s="75">
        <v>6827.736340706519</v>
      </c>
      <c r="M101" s="75">
        <v>6096.193161345105</v>
      </c>
      <c r="N101" s="75">
        <v>8075</v>
      </c>
      <c r="O101" s="33">
        <v>731.5431793614126</v>
      </c>
      <c r="P101" s="23">
        <v>23437.406766589665</v>
      </c>
      <c r="Q101" s="74">
        <v>947.3658787907552</v>
      </c>
      <c r="R101" s="78">
        <v>-7471.807354619581</v>
      </c>
      <c r="S101" s="162">
        <v>1476.7974284852646</v>
      </c>
    </row>
    <row r="102" spans="1:19" s="156" customFormat="1" ht="11.25">
      <c r="A102" s="34" t="s">
        <v>24</v>
      </c>
      <c r="B102" s="35">
        <v>581.9</v>
      </c>
      <c r="C102" s="70">
        <v>67384.02</v>
      </c>
      <c r="D102" s="182">
        <v>38088.63</v>
      </c>
      <c r="E102" s="183">
        <v>27319.25</v>
      </c>
      <c r="F102" s="23">
        <v>1976.14</v>
      </c>
      <c r="G102" s="73">
        <v>38088.63</v>
      </c>
      <c r="H102" s="22">
        <v>1976.14</v>
      </c>
      <c r="I102" s="23">
        <v>14671.067500600137</v>
      </c>
      <c r="J102" s="74">
        <v>54735.837500600144</v>
      </c>
      <c r="K102" s="72">
        <v>3831.5086250420104</v>
      </c>
      <c r="L102" s="75">
        <v>15326.034500168042</v>
      </c>
      <c r="M102" s="75">
        <v>13683.959375150036</v>
      </c>
      <c r="N102" s="75">
        <v>4806</v>
      </c>
      <c r="O102" s="33">
        <v>1642.0751250180042</v>
      </c>
      <c r="P102" s="23">
        <v>39289.57762537809</v>
      </c>
      <c r="Q102" s="74">
        <v>15446.259875222051</v>
      </c>
      <c r="R102" s="78">
        <v>-12648.182499399863</v>
      </c>
      <c r="S102" s="162">
        <v>0</v>
      </c>
    </row>
    <row r="103" spans="1:19" ht="12.75">
      <c r="A103" s="34" t="s">
        <v>25</v>
      </c>
      <c r="B103" s="35">
        <v>90</v>
      </c>
      <c r="C103" s="70">
        <v>10422</v>
      </c>
      <c r="D103" s="182">
        <v>5808.99</v>
      </c>
      <c r="E103" s="183">
        <v>3506.98</v>
      </c>
      <c r="F103" s="23">
        <v>1106.03</v>
      </c>
      <c r="G103" s="73">
        <v>5808.99</v>
      </c>
      <c r="H103" s="22">
        <v>1106.03</v>
      </c>
      <c r="I103" s="23">
        <v>3146.485452233351</v>
      </c>
      <c r="J103" s="74">
        <v>10061.505452233352</v>
      </c>
      <c r="K103" s="72">
        <v>704.3053816563347</v>
      </c>
      <c r="L103" s="75">
        <v>2817.221526625339</v>
      </c>
      <c r="M103" s="75">
        <v>2515.376363058338</v>
      </c>
      <c r="N103" s="75"/>
      <c r="O103" s="33">
        <v>301.84516356700055</v>
      </c>
      <c r="P103" s="23">
        <v>6338.748434907013</v>
      </c>
      <c r="Q103" s="74">
        <v>3722.7570173263393</v>
      </c>
      <c r="R103" s="78">
        <v>-360.4945477666488</v>
      </c>
      <c r="S103" s="162">
        <v>0</v>
      </c>
    </row>
    <row r="104" spans="1:19" ht="12.75">
      <c r="A104" s="34" t="s">
        <v>26</v>
      </c>
      <c r="B104" s="35">
        <v>868.1</v>
      </c>
      <c r="C104" s="70">
        <v>100525.98</v>
      </c>
      <c r="D104" s="182">
        <v>16622.77</v>
      </c>
      <c r="E104" s="183">
        <v>70619.18</v>
      </c>
      <c r="F104" s="23">
        <v>13284.03</v>
      </c>
      <c r="G104" s="73">
        <v>16622.77</v>
      </c>
      <c r="H104" s="22">
        <v>13284.03</v>
      </c>
      <c r="I104" s="23">
        <v>62770.99233057633</v>
      </c>
      <c r="J104" s="74">
        <v>92677.79233057634</v>
      </c>
      <c r="K104" s="72">
        <v>6487.445463140344</v>
      </c>
      <c r="L104" s="75">
        <v>25949.781852561377</v>
      </c>
      <c r="M104" s="75">
        <v>23169.448082644085</v>
      </c>
      <c r="N104" s="75">
        <v>35982</v>
      </c>
      <c r="O104" s="33">
        <v>2780.3337699172903</v>
      </c>
      <c r="P104" s="23">
        <v>94369.00916826309</v>
      </c>
      <c r="Q104" s="74">
        <v>-1691.2168376867485</v>
      </c>
      <c r="R104" s="78">
        <v>-7848.1876694236635</v>
      </c>
      <c r="S104" s="162">
        <v>12353.386170544369</v>
      </c>
    </row>
    <row r="105" spans="1:19" ht="12.75">
      <c r="A105" s="34" t="s">
        <v>27</v>
      </c>
      <c r="B105" s="35">
        <v>181</v>
      </c>
      <c r="C105" s="70">
        <v>20959.8</v>
      </c>
      <c r="D105" s="182">
        <v>7933.85</v>
      </c>
      <c r="E105" s="183">
        <v>12216.62</v>
      </c>
      <c r="F105" s="23">
        <v>809.33</v>
      </c>
      <c r="G105" s="73">
        <v>7933.85</v>
      </c>
      <c r="H105" s="22">
        <v>809.33</v>
      </c>
      <c r="I105" s="23">
        <v>10958.717681658956</v>
      </c>
      <c r="J105" s="74">
        <v>19701.897681658957</v>
      </c>
      <c r="K105" s="72">
        <v>1379.1328377161271</v>
      </c>
      <c r="L105" s="75">
        <v>5516.531350864509</v>
      </c>
      <c r="M105" s="75">
        <v>4925.474420414739</v>
      </c>
      <c r="N105" s="75"/>
      <c r="O105" s="33">
        <v>591.0569304497686</v>
      </c>
      <c r="P105" s="23">
        <v>12412.195539445143</v>
      </c>
      <c r="Q105" s="74">
        <v>7289.702142213813</v>
      </c>
      <c r="R105" s="78">
        <v>-1257.9023183410445</v>
      </c>
      <c r="S105" s="162">
        <v>0</v>
      </c>
    </row>
    <row r="106" spans="1:19" ht="12.75">
      <c r="A106" s="34" t="s">
        <v>28</v>
      </c>
      <c r="B106" s="35">
        <v>105.9</v>
      </c>
      <c r="C106" s="70">
        <v>12263.22</v>
      </c>
      <c r="D106" s="182">
        <v>4158.45</v>
      </c>
      <c r="E106" s="183">
        <v>8104.77</v>
      </c>
      <c r="F106" s="23">
        <v>0</v>
      </c>
      <c r="G106" s="73">
        <v>4158.45</v>
      </c>
      <c r="H106" s="22">
        <v>0</v>
      </c>
      <c r="I106" s="23">
        <v>3209.7184197848674</v>
      </c>
      <c r="J106" s="74">
        <v>7368.168419784868</v>
      </c>
      <c r="K106" s="72">
        <v>515.7717893849408</v>
      </c>
      <c r="L106" s="75">
        <v>2063.087157539763</v>
      </c>
      <c r="M106" s="75">
        <v>1842.042104946217</v>
      </c>
      <c r="N106" s="75"/>
      <c r="O106" s="33">
        <v>221.04505259354605</v>
      </c>
      <c r="P106" s="23">
        <v>4641.946104464467</v>
      </c>
      <c r="Q106" s="74">
        <v>2726.2223153204013</v>
      </c>
      <c r="R106" s="78">
        <v>-4895.051580215133</v>
      </c>
      <c r="S106" s="162">
        <v>0</v>
      </c>
    </row>
    <row r="107" spans="1:19" ht="12.75">
      <c r="A107" s="34" t="s">
        <v>29</v>
      </c>
      <c r="B107" s="35">
        <v>567.35</v>
      </c>
      <c r="C107" s="70">
        <v>65699.13</v>
      </c>
      <c r="D107" s="182">
        <v>24935.31</v>
      </c>
      <c r="E107" s="183">
        <v>38829.15</v>
      </c>
      <c r="F107" s="23">
        <v>1934.67</v>
      </c>
      <c r="G107" s="73">
        <v>24935.31</v>
      </c>
      <c r="H107" s="22">
        <v>1934.67</v>
      </c>
      <c r="I107" s="23">
        <v>20870.541237627338</v>
      </c>
      <c r="J107" s="74">
        <v>47740.52123762734</v>
      </c>
      <c r="K107" s="72">
        <v>3341.8364866339143</v>
      </c>
      <c r="L107" s="75">
        <v>13367.345946535657</v>
      </c>
      <c r="M107" s="75">
        <v>11935.130309406835</v>
      </c>
      <c r="N107" s="75">
        <v>4391</v>
      </c>
      <c r="O107" s="33">
        <v>1432.2156371288202</v>
      </c>
      <c r="P107" s="23">
        <v>34467.52837970523</v>
      </c>
      <c r="Q107" s="74">
        <v>13272.992857922109</v>
      </c>
      <c r="R107" s="78">
        <v>-17958.608762372663</v>
      </c>
      <c r="S107" s="162">
        <v>437.8858551927542</v>
      </c>
    </row>
    <row r="108" spans="1:19" ht="12.75">
      <c r="A108" s="34" t="s">
        <v>30</v>
      </c>
      <c r="B108" s="35">
        <v>142.8</v>
      </c>
      <c r="C108" s="70">
        <v>16536.24</v>
      </c>
      <c r="D108" s="182">
        <v>6065.42</v>
      </c>
      <c r="E108" s="183">
        <v>9719.28</v>
      </c>
      <c r="F108" s="23">
        <v>751.54</v>
      </c>
      <c r="G108" s="73">
        <v>6065.42</v>
      </c>
      <c r="H108" s="22">
        <v>751.54</v>
      </c>
      <c r="I108" s="23">
        <v>3304.924286666947</v>
      </c>
      <c r="J108" s="74">
        <v>10121.884286666947</v>
      </c>
      <c r="K108" s="72">
        <v>708.5319000666864</v>
      </c>
      <c r="L108" s="75">
        <v>2834.1276002667455</v>
      </c>
      <c r="M108" s="75">
        <v>2530.471071666737</v>
      </c>
      <c r="N108" s="75"/>
      <c r="O108" s="33">
        <v>303.6565286000084</v>
      </c>
      <c r="P108" s="23">
        <v>6376.787100600178</v>
      </c>
      <c r="Q108" s="74">
        <v>3745.0971860667696</v>
      </c>
      <c r="R108" s="78">
        <v>-6414.355713333054</v>
      </c>
      <c r="S108" s="162">
        <v>81.82716766466655</v>
      </c>
    </row>
    <row r="109" spans="1:19" ht="12.75">
      <c r="A109" s="34" t="s">
        <v>31</v>
      </c>
      <c r="B109" s="35">
        <v>339</v>
      </c>
      <c r="C109" s="70">
        <v>39256.2</v>
      </c>
      <c r="D109" s="182">
        <v>14616.91</v>
      </c>
      <c r="E109" s="183">
        <v>23384.78</v>
      </c>
      <c r="F109" s="23">
        <v>1254.51</v>
      </c>
      <c r="G109" s="73">
        <v>14616.91</v>
      </c>
      <c r="H109" s="22">
        <v>1254.51</v>
      </c>
      <c r="I109" s="23">
        <v>15922.365747688445</v>
      </c>
      <c r="J109" s="74">
        <v>31793.785747688446</v>
      </c>
      <c r="K109" s="72">
        <v>2225.5650023381913</v>
      </c>
      <c r="L109" s="75">
        <v>8902.260009352765</v>
      </c>
      <c r="M109" s="75">
        <v>7948.446436922111</v>
      </c>
      <c r="N109" s="75"/>
      <c r="O109" s="33">
        <v>953.8135724306534</v>
      </c>
      <c r="P109" s="23">
        <v>20030.08502104372</v>
      </c>
      <c r="Q109" s="74">
        <v>11763.700726644725</v>
      </c>
      <c r="R109" s="78">
        <v>-7462.414252311553</v>
      </c>
      <c r="S109" s="162">
        <v>192.3216469322685</v>
      </c>
    </row>
    <row r="110" spans="1:19" ht="12.75">
      <c r="A110" s="34" t="s">
        <v>32</v>
      </c>
      <c r="B110" s="35">
        <v>223.1</v>
      </c>
      <c r="C110" s="70">
        <v>25834.98</v>
      </c>
      <c r="D110" s="182">
        <v>9868.16</v>
      </c>
      <c r="E110" s="183">
        <v>13429.98</v>
      </c>
      <c r="F110" s="23">
        <v>2536.84</v>
      </c>
      <c r="G110" s="73">
        <v>9868.16</v>
      </c>
      <c r="H110" s="22">
        <v>2536.84</v>
      </c>
      <c r="I110" s="23">
        <v>11625.23595746489</v>
      </c>
      <c r="J110" s="74">
        <v>24030.23595746489</v>
      </c>
      <c r="K110" s="72">
        <v>1682.1165170225424</v>
      </c>
      <c r="L110" s="75">
        <v>6728.46606809017</v>
      </c>
      <c r="M110" s="75">
        <v>6007.558989366223</v>
      </c>
      <c r="N110" s="75">
        <v>10656</v>
      </c>
      <c r="O110" s="33">
        <v>720.9070787239467</v>
      </c>
      <c r="P110" s="23">
        <v>25795.04865320288</v>
      </c>
      <c r="Q110" s="74">
        <v>-1764.81269573799</v>
      </c>
      <c r="R110" s="78">
        <v>-1804.7440425351087</v>
      </c>
      <c r="S110" s="162">
        <v>50.51787033070336</v>
      </c>
    </row>
    <row r="111" spans="1:19" ht="12.75">
      <c r="A111" s="34" t="s">
        <v>33</v>
      </c>
      <c r="B111" s="35">
        <v>170.2</v>
      </c>
      <c r="C111" s="70">
        <v>19709.16</v>
      </c>
      <c r="D111" s="182">
        <v>3887.63</v>
      </c>
      <c r="E111" s="183">
        <v>14880.28</v>
      </c>
      <c r="F111" s="23">
        <v>941.25</v>
      </c>
      <c r="G111" s="73">
        <v>3887.63</v>
      </c>
      <c r="H111" s="22">
        <v>941.25</v>
      </c>
      <c r="I111" s="23">
        <v>12771.893907293477</v>
      </c>
      <c r="J111" s="74">
        <v>17600.77390729348</v>
      </c>
      <c r="K111" s="72">
        <v>1232.0541735105437</v>
      </c>
      <c r="L111" s="75">
        <v>4928.216694042175</v>
      </c>
      <c r="M111" s="75">
        <v>4400.19347682337</v>
      </c>
      <c r="N111" s="75"/>
      <c r="O111" s="33">
        <v>528.0232172188043</v>
      </c>
      <c r="P111" s="23">
        <v>11088.487561594891</v>
      </c>
      <c r="Q111" s="74">
        <v>6512.286345698587</v>
      </c>
      <c r="R111" s="78">
        <v>-2108.3860927065234</v>
      </c>
      <c r="S111" s="162">
        <v>3260.358193437292</v>
      </c>
    </row>
    <row r="112" spans="1:19" ht="12.75">
      <c r="A112" s="34" t="s">
        <v>34</v>
      </c>
      <c r="B112" s="35">
        <v>170</v>
      </c>
      <c r="C112" s="70">
        <v>19686</v>
      </c>
      <c r="D112" s="182">
        <v>3805.3</v>
      </c>
      <c r="E112" s="183">
        <v>14917.04</v>
      </c>
      <c r="F112" s="23">
        <v>963.66</v>
      </c>
      <c r="G112" s="73">
        <v>3805.3</v>
      </c>
      <c r="H112" s="22">
        <v>963.66</v>
      </c>
      <c r="I112" s="23">
        <v>13432.791096827286</v>
      </c>
      <c r="J112" s="74">
        <v>18201.751096827284</v>
      </c>
      <c r="K112" s="72">
        <v>1274.12257677791</v>
      </c>
      <c r="L112" s="75">
        <v>5096.49030711164</v>
      </c>
      <c r="M112" s="75">
        <v>4550.437774206821</v>
      </c>
      <c r="N112" s="75">
        <v>19926</v>
      </c>
      <c r="O112" s="33">
        <v>546.0525329048185</v>
      </c>
      <c r="P112" s="23">
        <v>31393.103191001188</v>
      </c>
      <c r="Q112" s="74">
        <v>-13191.352094173904</v>
      </c>
      <c r="R112" s="78">
        <v>-1484.2489031727146</v>
      </c>
      <c r="S112" s="162">
        <v>3367.741234515705</v>
      </c>
    </row>
    <row r="113" spans="1:19" ht="12.75">
      <c r="A113" s="34" t="s">
        <v>35</v>
      </c>
      <c r="B113" s="35">
        <v>171.6</v>
      </c>
      <c r="C113" s="70">
        <v>19871.28</v>
      </c>
      <c r="D113" s="182">
        <v>3762.89</v>
      </c>
      <c r="E113" s="183">
        <v>14126.02</v>
      </c>
      <c r="F113" s="23">
        <v>1982.37</v>
      </c>
      <c r="G113" s="73">
        <v>3762.89</v>
      </c>
      <c r="H113" s="22">
        <v>1982.37</v>
      </c>
      <c r="I113" s="23">
        <v>12741.79386529948</v>
      </c>
      <c r="J113" s="74">
        <v>18487.05386529948</v>
      </c>
      <c r="K113" s="72">
        <v>1294.0937705709637</v>
      </c>
      <c r="L113" s="75">
        <v>5176.375082283855</v>
      </c>
      <c r="M113" s="75">
        <v>4621.76346632487</v>
      </c>
      <c r="N113" s="75"/>
      <c r="O113" s="33">
        <v>554.6116159589844</v>
      </c>
      <c r="P113" s="23">
        <v>11646.843935138673</v>
      </c>
      <c r="Q113" s="74">
        <v>6840.209930160807</v>
      </c>
      <c r="R113" s="78">
        <v>-1384.2261347005206</v>
      </c>
      <c r="S113" s="162">
        <v>3294.4665531748533</v>
      </c>
    </row>
    <row r="114" spans="1:19" ht="12.75">
      <c r="A114" s="34" t="s">
        <v>36</v>
      </c>
      <c r="B114" s="35">
        <v>117.2</v>
      </c>
      <c r="C114" s="70">
        <v>13571.76</v>
      </c>
      <c r="D114" s="182">
        <v>5495.2</v>
      </c>
      <c r="E114" s="183">
        <v>6046.96</v>
      </c>
      <c r="F114" s="23">
        <v>2029.6</v>
      </c>
      <c r="G114" s="73">
        <v>5495.2</v>
      </c>
      <c r="H114" s="22">
        <v>2029.6</v>
      </c>
      <c r="I114" s="23">
        <v>4431.2965923028105</v>
      </c>
      <c r="J114" s="74">
        <v>11956.096592302812</v>
      </c>
      <c r="K114" s="72">
        <v>836.926761461197</v>
      </c>
      <c r="L114" s="75">
        <v>3347.707045844788</v>
      </c>
      <c r="M114" s="75">
        <v>2989.024148075703</v>
      </c>
      <c r="N114" s="75"/>
      <c r="O114" s="33">
        <v>358.6828977690844</v>
      </c>
      <c r="P114" s="23">
        <v>7532.340853150773</v>
      </c>
      <c r="Q114" s="74">
        <v>4423.7557391520395</v>
      </c>
      <c r="R114" s="78">
        <v>-1615.6634076971895</v>
      </c>
      <c r="S114" s="162">
        <v>0</v>
      </c>
    </row>
    <row r="115" spans="1:19" ht="12.75">
      <c r="A115" s="34" t="s">
        <v>37</v>
      </c>
      <c r="B115" s="35">
        <v>170.8</v>
      </c>
      <c r="C115" s="70">
        <v>19778.64</v>
      </c>
      <c r="D115" s="182">
        <v>3295.89</v>
      </c>
      <c r="E115" s="183">
        <v>13956.99</v>
      </c>
      <c r="F115" s="23">
        <v>2525.76</v>
      </c>
      <c r="G115" s="73">
        <v>3295.89</v>
      </c>
      <c r="H115" s="22">
        <v>2525.76</v>
      </c>
      <c r="I115" s="23">
        <v>6014.284907553339</v>
      </c>
      <c r="J115" s="74">
        <v>11835.934907553343</v>
      </c>
      <c r="K115" s="72">
        <v>828.5154435287341</v>
      </c>
      <c r="L115" s="75">
        <v>3314.0617741149363</v>
      </c>
      <c r="M115" s="75">
        <v>2958.9837268883357</v>
      </c>
      <c r="N115" s="75">
        <v>6996</v>
      </c>
      <c r="O115" s="33">
        <v>355.0780472266003</v>
      </c>
      <c r="P115" s="23">
        <v>14452.638991758606</v>
      </c>
      <c r="Q115" s="74">
        <v>-2616.704084205263</v>
      </c>
      <c r="R115" s="78">
        <v>-7942.705092446661</v>
      </c>
      <c r="S115" s="162">
        <v>1407.7994226905096</v>
      </c>
    </row>
    <row r="116" spans="1:19" ht="12.75">
      <c r="A116" s="34" t="s">
        <v>38</v>
      </c>
      <c r="B116" s="35">
        <v>126.5</v>
      </c>
      <c r="C116" s="70">
        <v>14648.7</v>
      </c>
      <c r="D116" s="182">
        <v>1159.03</v>
      </c>
      <c r="E116" s="183">
        <v>11879.07</v>
      </c>
      <c r="F116" s="23">
        <v>1610.6</v>
      </c>
      <c r="G116" s="73">
        <v>1159.03</v>
      </c>
      <c r="H116" s="22">
        <v>1610.6</v>
      </c>
      <c r="I116" s="23">
        <v>9937.448097389359</v>
      </c>
      <c r="J116" s="74">
        <v>12707.07809738936</v>
      </c>
      <c r="K116" s="72">
        <v>889.4954668172553</v>
      </c>
      <c r="L116" s="75">
        <v>3557.981867269021</v>
      </c>
      <c r="M116" s="75">
        <v>3176.76952434734</v>
      </c>
      <c r="N116" s="75">
        <v>6665</v>
      </c>
      <c r="O116" s="33">
        <v>381.2123429216808</v>
      </c>
      <c r="P116" s="23">
        <v>14670.459201355297</v>
      </c>
      <c r="Q116" s="74">
        <v>-1963.3811039659377</v>
      </c>
      <c r="R116" s="78">
        <v>-1941.621902610641</v>
      </c>
      <c r="S116" s="162">
        <v>1242.5196874460246</v>
      </c>
    </row>
    <row r="117" spans="1:19" ht="12.75">
      <c r="A117" s="34" t="s">
        <v>39</v>
      </c>
      <c r="B117" s="35">
        <v>138</v>
      </c>
      <c r="C117" s="70">
        <v>15980.4</v>
      </c>
      <c r="D117" s="182">
        <v>13956</v>
      </c>
      <c r="E117" s="183">
        <v>2024.4</v>
      </c>
      <c r="F117" s="23">
        <v>0</v>
      </c>
      <c r="G117" s="73">
        <v>13956</v>
      </c>
      <c r="H117" s="22">
        <v>0</v>
      </c>
      <c r="I117" s="23">
        <v>62.651970358455884</v>
      </c>
      <c r="J117" s="74">
        <v>14018.651970358458</v>
      </c>
      <c r="K117" s="72">
        <v>981.3056379250921</v>
      </c>
      <c r="L117" s="75">
        <v>3925.2225517003685</v>
      </c>
      <c r="M117" s="75">
        <v>3504.6629925896145</v>
      </c>
      <c r="N117" s="75"/>
      <c r="O117" s="33">
        <v>420.55955911075375</v>
      </c>
      <c r="P117" s="23">
        <v>8831.75074132583</v>
      </c>
      <c r="Q117" s="74">
        <v>5186.901229032628</v>
      </c>
      <c r="R117" s="78">
        <v>-1961.7480296415442</v>
      </c>
      <c r="S117" s="162">
        <v>0</v>
      </c>
    </row>
    <row r="118" spans="1:19" ht="12.75">
      <c r="A118" s="34" t="s">
        <v>40</v>
      </c>
      <c r="B118" s="35">
        <v>248.4</v>
      </c>
      <c r="C118" s="70">
        <v>28764.72</v>
      </c>
      <c r="D118" s="182">
        <v>10788.67</v>
      </c>
      <c r="E118" s="183">
        <v>15735.99</v>
      </c>
      <c r="F118" s="23">
        <v>2240.06</v>
      </c>
      <c r="G118" s="73">
        <v>10788.67</v>
      </c>
      <c r="H118" s="22">
        <v>2240.06</v>
      </c>
      <c r="I118" s="23">
        <v>13820.358319445875</v>
      </c>
      <c r="J118" s="74">
        <v>26849.088319445877</v>
      </c>
      <c r="K118" s="72">
        <v>1879.4361823612116</v>
      </c>
      <c r="L118" s="75">
        <v>7517.744729444847</v>
      </c>
      <c r="M118" s="75">
        <v>6712.272079861469</v>
      </c>
      <c r="N118" s="75"/>
      <c r="O118" s="33">
        <v>805.4726495833762</v>
      </c>
      <c r="P118" s="23">
        <v>16914.925641250902</v>
      </c>
      <c r="Q118" s="74">
        <v>9934.162678194974</v>
      </c>
      <c r="R118" s="78">
        <v>-1915.6316805541246</v>
      </c>
      <c r="S118" s="162">
        <v>1843.2829794301663</v>
      </c>
    </row>
    <row r="119" spans="1:19" ht="12.75">
      <c r="A119" s="34" t="s">
        <v>41</v>
      </c>
      <c r="B119" s="35">
        <v>641.7</v>
      </c>
      <c r="C119" s="70">
        <v>74308.86</v>
      </c>
      <c r="D119" s="182">
        <v>13376.59</v>
      </c>
      <c r="E119" s="183">
        <v>57198.21</v>
      </c>
      <c r="F119" s="23">
        <v>3734.06</v>
      </c>
      <c r="G119" s="73">
        <v>13376.59</v>
      </c>
      <c r="H119" s="22">
        <v>3734.06</v>
      </c>
      <c r="I119" s="23">
        <v>38589.08365624771</v>
      </c>
      <c r="J119" s="74">
        <v>55699.73365624773</v>
      </c>
      <c r="K119" s="72">
        <v>3898.9813559373415</v>
      </c>
      <c r="L119" s="75">
        <v>15595.925423749366</v>
      </c>
      <c r="M119" s="75">
        <v>13924.933414061932</v>
      </c>
      <c r="N119" s="75">
        <v>7699</v>
      </c>
      <c r="O119" s="33">
        <v>1670.9920096874318</v>
      </c>
      <c r="P119" s="23">
        <v>42789.832203436075</v>
      </c>
      <c r="Q119" s="74">
        <v>12909.901452811653</v>
      </c>
      <c r="R119" s="78">
        <v>-18609.126343752287</v>
      </c>
      <c r="S119" s="162">
        <v>1037.4393317278013</v>
      </c>
    </row>
    <row r="120" spans="1:19" ht="12.75">
      <c r="A120" s="34" t="s">
        <v>271</v>
      </c>
      <c r="B120" s="35">
        <v>51.2</v>
      </c>
      <c r="C120" s="70">
        <v>5928.96</v>
      </c>
      <c r="D120" s="182">
        <v>1217.74</v>
      </c>
      <c r="E120" s="183">
        <v>3575.01</v>
      </c>
      <c r="F120" s="23">
        <v>1136.21</v>
      </c>
      <c r="G120" s="73">
        <v>1217.74</v>
      </c>
      <c r="H120" s="22">
        <v>1136.21</v>
      </c>
      <c r="I120" s="23">
        <v>0</v>
      </c>
      <c r="J120" s="74">
        <v>2353.95</v>
      </c>
      <c r="K120" s="72">
        <v>164.77650000000006</v>
      </c>
      <c r="L120" s="75">
        <v>659.1060000000002</v>
      </c>
      <c r="M120" s="75">
        <v>588.4875</v>
      </c>
      <c r="N120" s="75">
        <v>61851</v>
      </c>
      <c r="O120" s="33">
        <v>70.61850000000003</v>
      </c>
      <c r="P120" s="23">
        <v>63333.9885</v>
      </c>
      <c r="Q120" s="74">
        <v>-60980.038499999995</v>
      </c>
      <c r="R120" s="78"/>
      <c r="S120" s="162">
        <v>0</v>
      </c>
    </row>
    <row r="121" spans="1:19" ht="12.75">
      <c r="A121" s="34" t="s">
        <v>42</v>
      </c>
      <c r="B121" s="35">
        <v>143.6</v>
      </c>
      <c r="C121" s="70">
        <v>16628.88</v>
      </c>
      <c r="D121" s="182">
        <v>3418.33</v>
      </c>
      <c r="E121" s="183">
        <v>10926.91</v>
      </c>
      <c r="F121" s="23">
        <v>2283.64</v>
      </c>
      <c r="G121" s="73">
        <v>3418.33</v>
      </c>
      <c r="H121" s="22">
        <v>2283.64</v>
      </c>
      <c r="I121" s="23">
        <v>8398.734920654595</v>
      </c>
      <c r="J121" s="74">
        <v>14100.704920654596</v>
      </c>
      <c r="K121" s="72">
        <v>987.0493444458218</v>
      </c>
      <c r="L121" s="75">
        <v>3948.1973777832873</v>
      </c>
      <c r="M121" s="75">
        <v>3525.176230163649</v>
      </c>
      <c r="N121" s="75">
        <v>1586</v>
      </c>
      <c r="O121" s="33">
        <v>423.0211476196379</v>
      </c>
      <c r="P121" s="23">
        <v>10469.444100012395</v>
      </c>
      <c r="Q121" s="74">
        <v>3631.260820642201</v>
      </c>
      <c r="R121" s="78">
        <v>-2528.175079345405</v>
      </c>
      <c r="S121" s="162">
        <v>69.6836728184187</v>
      </c>
    </row>
    <row r="122" spans="1:19" ht="12.75">
      <c r="A122" s="34" t="s">
        <v>272</v>
      </c>
      <c r="B122" s="35">
        <v>52.3</v>
      </c>
      <c r="C122" s="70">
        <v>6056.34</v>
      </c>
      <c r="D122" s="182">
        <v>1243.9</v>
      </c>
      <c r="E122" s="183">
        <v>4812.44</v>
      </c>
      <c r="F122" s="23">
        <v>0</v>
      </c>
      <c r="G122" s="73">
        <v>1243.9</v>
      </c>
      <c r="H122" s="22">
        <v>0</v>
      </c>
      <c r="I122" s="23">
        <v>1142.6177309266816</v>
      </c>
      <c r="J122" s="74">
        <v>2386.517730926682</v>
      </c>
      <c r="K122" s="72">
        <v>167.05624116486774</v>
      </c>
      <c r="L122" s="75">
        <v>668.224964659471</v>
      </c>
      <c r="M122" s="75">
        <v>596.6294327316705</v>
      </c>
      <c r="N122" s="75">
        <v>2048</v>
      </c>
      <c r="O122" s="33">
        <v>71.59553192780045</v>
      </c>
      <c r="P122" s="23">
        <v>3551.5061704838095</v>
      </c>
      <c r="Q122" s="74">
        <v>-1164.9884395571275</v>
      </c>
      <c r="R122" s="78"/>
      <c r="S122" s="162">
        <v>0</v>
      </c>
    </row>
    <row r="123" spans="1:19" ht="12.75">
      <c r="A123" s="34" t="s">
        <v>43</v>
      </c>
      <c r="B123" s="35">
        <v>1557.4</v>
      </c>
      <c r="C123" s="70">
        <v>180346.92</v>
      </c>
      <c r="D123" s="182">
        <v>19740.58</v>
      </c>
      <c r="E123" s="183">
        <v>142704.37</v>
      </c>
      <c r="F123" s="23">
        <v>17901.97</v>
      </c>
      <c r="G123" s="73">
        <v>19740.58</v>
      </c>
      <c r="H123" s="22">
        <v>17901.97</v>
      </c>
      <c r="I123" s="23">
        <v>110117.80269810234</v>
      </c>
      <c r="J123" s="74">
        <v>147760.35269810236</v>
      </c>
      <c r="K123" s="72">
        <v>10343.224688867167</v>
      </c>
      <c r="L123" s="75">
        <v>41372.89875546867</v>
      </c>
      <c r="M123" s="75">
        <v>36940.08817452559</v>
      </c>
      <c r="N123" s="75">
        <v>39988</v>
      </c>
      <c r="O123" s="33">
        <v>4432.810580943071</v>
      </c>
      <c r="P123" s="23">
        <v>133077.0221998045</v>
      </c>
      <c r="Q123" s="74">
        <v>14683.330498297873</v>
      </c>
      <c r="R123" s="78">
        <v>-32586.567301897652</v>
      </c>
      <c r="S123" s="162">
        <v>20999.574618878098</v>
      </c>
    </row>
    <row r="124" spans="1:19" ht="12.75">
      <c r="A124" s="34" t="s">
        <v>44</v>
      </c>
      <c r="B124" s="35">
        <v>1237.7</v>
      </c>
      <c r="C124" s="70">
        <v>143325.66</v>
      </c>
      <c r="D124" s="182">
        <v>17689.37</v>
      </c>
      <c r="E124" s="183">
        <v>102257.94</v>
      </c>
      <c r="F124" s="23">
        <v>23378.35</v>
      </c>
      <c r="G124" s="73">
        <v>17689.37</v>
      </c>
      <c r="H124" s="22">
        <v>23378.35</v>
      </c>
      <c r="I124" s="23">
        <v>78434.44332349261</v>
      </c>
      <c r="J124" s="74">
        <v>119502.16332349261</v>
      </c>
      <c r="K124" s="72">
        <v>8365.151432644483</v>
      </c>
      <c r="L124" s="75">
        <v>33460.60573057793</v>
      </c>
      <c r="M124" s="75">
        <v>29875.540830873153</v>
      </c>
      <c r="N124" s="75">
        <v>19996</v>
      </c>
      <c r="O124" s="33">
        <v>3585.0648997047783</v>
      </c>
      <c r="P124" s="23">
        <v>95282.36289380035</v>
      </c>
      <c r="Q124" s="74">
        <v>24219.80042969226</v>
      </c>
      <c r="R124" s="78">
        <v>-23823.49667650739</v>
      </c>
      <c r="S124" s="162">
        <v>17572.316922941878</v>
      </c>
    </row>
    <row r="125" spans="1:19" ht="12.75">
      <c r="A125" s="34" t="s">
        <v>45</v>
      </c>
      <c r="B125" s="35">
        <v>1243.7</v>
      </c>
      <c r="C125" s="70">
        <v>144020.46</v>
      </c>
      <c r="D125" s="182">
        <v>18962.33</v>
      </c>
      <c r="E125" s="183">
        <v>100816.93</v>
      </c>
      <c r="F125" s="23">
        <v>24241.2</v>
      </c>
      <c r="G125" s="73">
        <v>18962.33</v>
      </c>
      <c r="H125" s="22">
        <v>24241.2</v>
      </c>
      <c r="I125" s="23">
        <v>69777.72382680823</v>
      </c>
      <c r="J125" s="74">
        <v>112981.25382680826</v>
      </c>
      <c r="K125" s="72">
        <v>7908.687767876579</v>
      </c>
      <c r="L125" s="75">
        <v>31634.751071506314</v>
      </c>
      <c r="M125" s="75">
        <v>28245.313456702064</v>
      </c>
      <c r="N125" s="75">
        <v>4088</v>
      </c>
      <c r="O125" s="33">
        <v>3389.4376148042475</v>
      </c>
      <c r="P125" s="23">
        <v>75266.18991088921</v>
      </c>
      <c r="Q125" s="74">
        <v>37715.06391591905</v>
      </c>
      <c r="R125" s="78">
        <v>-31039.206173191764</v>
      </c>
      <c r="S125" s="162">
        <v>15296.197438392981</v>
      </c>
    </row>
    <row r="126" spans="1:19" ht="12.75">
      <c r="A126" s="34" t="s">
        <v>46</v>
      </c>
      <c r="B126" s="35">
        <v>2570.3</v>
      </c>
      <c r="C126" s="70">
        <v>297640.74</v>
      </c>
      <c r="D126" s="182">
        <v>36574.37</v>
      </c>
      <c r="E126" s="183">
        <v>218428.92</v>
      </c>
      <c r="F126" s="81">
        <v>42637.45</v>
      </c>
      <c r="G126" s="73">
        <v>36574.37</v>
      </c>
      <c r="H126" s="22">
        <v>42637.45</v>
      </c>
      <c r="I126" s="23">
        <v>169660.75438613474</v>
      </c>
      <c r="J126" s="74">
        <v>248872.57438613477</v>
      </c>
      <c r="K126" s="72">
        <v>17421.080207029434</v>
      </c>
      <c r="L126" s="75">
        <v>69684.32082811774</v>
      </c>
      <c r="M126" s="75">
        <v>62218.14359653369</v>
      </c>
      <c r="N126" s="75">
        <v>33357</v>
      </c>
      <c r="O126" s="33">
        <v>7466.177231584043</v>
      </c>
      <c r="P126" s="23">
        <v>190146.7218632649</v>
      </c>
      <c r="Q126" s="74">
        <v>58725.852522869885</v>
      </c>
      <c r="R126" s="78">
        <v>-48768.165613865276</v>
      </c>
      <c r="S126" s="162">
        <v>36261.63540025047</v>
      </c>
    </row>
    <row r="127" spans="1:19" ht="12.75">
      <c r="A127" s="34" t="s">
        <v>48</v>
      </c>
      <c r="B127" s="82">
        <v>2442.14</v>
      </c>
      <c r="C127" s="70">
        <v>282799.812</v>
      </c>
      <c r="D127" s="182">
        <v>30241.601999999988</v>
      </c>
      <c r="E127" s="183">
        <v>222679.08</v>
      </c>
      <c r="F127" s="83">
        <v>29879.13</v>
      </c>
      <c r="G127" s="73">
        <v>30241.601999999988</v>
      </c>
      <c r="H127" s="22">
        <v>29879.13</v>
      </c>
      <c r="I127" s="23">
        <v>198658.27540079094</v>
      </c>
      <c r="J127" s="74">
        <v>258779.00740079093</v>
      </c>
      <c r="K127" s="72">
        <v>18114.530518055366</v>
      </c>
      <c r="L127" s="75">
        <v>72458.12207222146</v>
      </c>
      <c r="M127" s="75">
        <v>64694.75185019773</v>
      </c>
      <c r="N127" s="75">
        <v>123230</v>
      </c>
      <c r="O127" s="33">
        <v>7763.370222023727</v>
      </c>
      <c r="P127" s="23">
        <v>286260.7746624983</v>
      </c>
      <c r="Q127" s="74">
        <v>-27481.7672617074</v>
      </c>
      <c r="R127" s="78">
        <v>-24020.80459920905</v>
      </c>
      <c r="S127" s="162">
        <v>0</v>
      </c>
    </row>
    <row r="128" spans="1:19" ht="12.75">
      <c r="A128" s="173" t="s">
        <v>47</v>
      </c>
      <c r="B128" s="106">
        <v>1625.85</v>
      </c>
      <c r="C128" s="70">
        <v>188273.43</v>
      </c>
      <c r="D128" s="182">
        <v>24474.72</v>
      </c>
      <c r="E128" s="183">
        <v>140237.62</v>
      </c>
      <c r="F128" s="83">
        <v>23561.09</v>
      </c>
      <c r="G128" s="73">
        <v>24474.72</v>
      </c>
      <c r="H128" s="22">
        <v>23561.09</v>
      </c>
      <c r="I128" s="23">
        <v>65989.08192893256</v>
      </c>
      <c r="J128" s="74">
        <v>114024.89192893256</v>
      </c>
      <c r="K128" s="72">
        <v>7981.7424350252795</v>
      </c>
      <c r="L128" s="75">
        <v>31926.969740101118</v>
      </c>
      <c r="M128" s="75">
        <v>28506.22298223314</v>
      </c>
      <c r="N128" s="75">
        <v>8011</v>
      </c>
      <c r="O128" s="33">
        <v>3420.7467578679766</v>
      </c>
      <c r="P128" s="23">
        <v>79846.68191522751</v>
      </c>
      <c r="Q128" s="74">
        <v>34178.210013705044</v>
      </c>
      <c r="R128" s="78">
        <v>-74248.53807106744</v>
      </c>
      <c r="S128" s="162">
        <v>1712.3564837571603</v>
      </c>
    </row>
    <row r="129" spans="1:19" ht="12.75">
      <c r="A129" s="34" t="s">
        <v>49</v>
      </c>
      <c r="B129" s="82">
        <v>239</v>
      </c>
      <c r="C129" s="70">
        <v>27676.2</v>
      </c>
      <c r="D129" s="182">
        <v>3165.69</v>
      </c>
      <c r="E129" s="183">
        <v>22986.94</v>
      </c>
      <c r="F129" s="84">
        <v>1523.57</v>
      </c>
      <c r="G129" s="73">
        <v>3165.69</v>
      </c>
      <c r="H129" s="22">
        <v>1523.57</v>
      </c>
      <c r="I129" s="23">
        <v>12106.883141625187</v>
      </c>
      <c r="J129" s="74">
        <v>16796.143141625187</v>
      </c>
      <c r="K129" s="72">
        <v>1175.7300199137633</v>
      </c>
      <c r="L129" s="75">
        <v>4702.920079655053</v>
      </c>
      <c r="M129" s="75">
        <v>4199.035785406297</v>
      </c>
      <c r="N129" s="75"/>
      <c r="O129" s="33">
        <v>503.8842942487556</v>
      </c>
      <c r="P129" s="23">
        <v>10581.570179223869</v>
      </c>
      <c r="Q129" s="74">
        <v>6214.572962401318</v>
      </c>
      <c r="R129" s="78">
        <v>-10880.056858374812</v>
      </c>
      <c r="S129" s="162">
        <v>112.75922457615965</v>
      </c>
    </row>
    <row r="130" spans="1:19" ht="12.75">
      <c r="A130" s="34" t="s">
        <v>50</v>
      </c>
      <c r="B130" s="35">
        <v>824.9</v>
      </c>
      <c r="C130" s="70">
        <v>95523.42</v>
      </c>
      <c r="D130" s="182">
        <v>12426.06</v>
      </c>
      <c r="E130" s="183">
        <v>71639.32</v>
      </c>
      <c r="F130" s="23">
        <v>11458.04</v>
      </c>
      <c r="G130" s="73">
        <v>12426.06</v>
      </c>
      <c r="H130" s="22">
        <v>11458.04</v>
      </c>
      <c r="I130" s="23">
        <v>61440.61711866746</v>
      </c>
      <c r="J130" s="74">
        <v>85324.71711866745</v>
      </c>
      <c r="K130" s="72">
        <v>5972.730198306723</v>
      </c>
      <c r="L130" s="75">
        <v>23890.92079322689</v>
      </c>
      <c r="M130" s="75">
        <v>21331.179279666863</v>
      </c>
      <c r="N130" s="75">
        <v>2958</v>
      </c>
      <c r="O130" s="33">
        <v>2559.7415135600236</v>
      </c>
      <c r="P130" s="23">
        <v>56712.571784760505</v>
      </c>
      <c r="Q130" s="74">
        <v>28612.14533390695</v>
      </c>
      <c r="R130" s="78">
        <v>-10198.702881332545</v>
      </c>
      <c r="S130" s="162">
        <v>10007.30384298279</v>
      </c>
    </row>
    <row r="131" spans="1:19" ht="12.75">
      <c r="A131" s="34" t="s">
        <v>51</v>
      </c>
      <c r="B131" s="35">
        <v>81.8</v>
      </c>
      <c r="C131" s="70">
        <v>9472.44</v>
      </c>
      <c r="D131" s="182">
        <v>1109.21</v>
      </c>
      <c r="E131" s="183">
        <v>8363.23</v>
      </c>
      <c r="F131" s="23">
        <v>0</v>
      </c>
      <c r="G131" s="73">
        <v>1109.21</v>
      </c>
      <c r="H131" s="22">
        <v>0</v>
      </c>
      <c r="I131" s="23">
        <v>4211.9083384263695</v>
      </c>
      <c r="J131" s="74">
        <v>5321.11833842637</v>
      </c>
      <c r="K131" s="72">
        <v>372.47828368984597</v>
      </c>
      <c r="L131" s="75">
        <v>1489.9131347593839</v>
      </c>
      <c r="M131" s="75">
        <v>1330.2795846065926</v>
      </c>
      <c r="N131" s="75">
        <v>0</v>
      </c>
      <c r="O131" s="33">
        <v>159.63355015279112</v>
      </c>
      <c r="P131" s="23">
        <v>3352.3045532086135</v>
      </c>
      <c r="Q131" s="74">
        <v>1968.813785217757</v>
      </c>
      <c r="R131" s="78">
        <v>-4151.32166157363</v>
      </c>
      <c r="S131" s="162">
        <v>879.1901959120337</v>
      </c>
    </row>
    <row r="132" spans="1:19" ht="12.75">
      <c r="A132" s="34" t="s">
        <v>52</v>
      </c>
      <c r="B132" s="35">
        <v>1088.6</v>
      </c>
      <c r="C132" s="70">
        <v>126059.88</v>
      </c>
      <c r="D132" s="182">
        <v>20199.58</v>
      </c>
      <c r="E132" s="183">
        <v>87437.83</v>
      </c>
      <c r="F132" s="23">
        <v>18422.47</v>
      </c>
      <c r="G132" s="73">
        <v>20199.58</v>
      </c>
      <c r="H132" s="22">
        <v>18422.47</v>
      </c>
      <c r="I132" s="23">
        <v>64935.33956628635</v>
      </c>
      <c r="J132" s="74">
        <v>103557.38956628635</v>
      </c>
      <c r="K132" s="72">
        <v>7249.017269640045</v>
      </c>
      <c r="L132" s="75">
        <v>28996.06907856018</v>
      </c>
      <c r="M132" s="75">
        <v>25889.347391571588</v>
      </c>
      <c r="N132" s="75">
        <v>33743</v>
      </c>
      <c r="O132" s="33">
        <v>3106.7216869885906</v>
      </c>
      <c r="P132" s="23">
        <v>98984.1554267604</v>
      </c>
      <c r="Q132" s="74">
        <v>4573.234139525957</v>
      </c>
      <c r="R132" s="78">
        <v>-22502.490433713654</v>
      </c>
      <c r="S132" s="162">
        <v>12392.645061301751</v>
      </c>
    </row>
    <row r="133" spans="1:19" ht="12.75">
      <c r="A133" s="34" t="s">
        <v>273</v>
      </c>
      <c r="B133" s="35">
        <v>52.5</v>
      </c>
      <c r="C133" s="70">
        <v>6079.5</v>
      </c>
      <c r="D133" s="182">
        <v>588.79</v>
      </c>
      <c r="E133" s="183">
        <v>4787.22</v>
      </c>
      <c r="F133" s="23">
        <v>703.49</v>
      </c>
      <c r="G133" s="73">
        <v>588.79</v>
      </c>
      <c r="H133" s="22">
        <v>703.49</v>
      </c>
      <c r="I133" s="23">
        <v>0</v>
      </c>
      <c r="J133" s="74">
        <v>1292.28</v>
      </c>
      <c r="K133" s="72">
        <v>90.4596</v>
      </c>
      <c r="L133" s="75">
        <v>361.8384</v>
      </c>
      <c r="M133" s="75">
        <v>323.07</v>
      </c>
      <c r="N133" s="75">
        <v>13772</v>
      </c>
      <c r="O133" s="33">
        <v>38.76839999999999</v>
      </c>
      <c r="P133" s="23">
        <v>14586.136400000001</v>
      </c>
      <c r="Q133" s="74">
        <v>-13293.8564</v>
      </c>
      <c r="R133" s="78">
        <v>-4787.22</v>
      </c>
      <c r="S133" s="162">
        <v>0</v>
      </c>
    </row>
    <row r="134" spans="1:19" ht="12.75">
      <c r="A134" s="34" t="s">
        <v>53</v>
      </c>
      <c r="B134" s="35">
        <v>982.24</v>
      </c>
      <c r="C134" s="70">
        <v>113743.39199999999</v>
      </c>
      <c r="D134" s="182">
        <v>15012.811999999994</v>
      </c>
      <c r="E134" s="183">
        <v>90238.78</v>
      </c>
      <c r="F134" s="23">
        <v>8491.8</v>
      </c>
      <c r="G134" s="73">
        <v>15012.811999999994</v>
      </c>
      <c r="H134" s="22">
        <v>8491.8</v>
      </c>
      <c r="I134" s="23">
        <v>48752.21587061457</v>
      </c>
      <c r="J134" s="74">
        <v>72256.82787061456</v>
      </c>
      <c r="K134" s="72">
        <v>5057.97795094302</v>
      </c>
      <c r="L134" s="75">
        <v>20231.91180377208</v>
      </c>
      <c r="M134" s="75">
        <v>18064.20696765364</v>
      </c>
      <c r="N134" s="75">
        <v>6524</v>
      </c>
      <c r="O134" s="33">
        <v>2167.704836118437</v>
      </c>
      <c r="P134" s="23">
        <v>52045.801558487175</v>
      </c>
      <c r="Q134" s="74">
        <v>20211.02631212739</v>
      </c>
      <c r="R134" s="78">
        <v>-41486.56412938543</v>
      </c>
      <c r="S134" s="162">
        <v>2909.082100972508</v>
      </c>
    </row>
    <row r="135" spans="1:19" ht="12.75">
      <c r="A135" s="34" t="s">
        <v>54</v>
      </c>
      <c r="B135" s="35">
        <v>607.9</v>
      </c>
      <c r="C135" s="70">
        <v>70394.82</v>
      </c>
      <c r="D135" s="182">
        <v>8251.279999999992</v>
      </c>
      <c r="E135" s="183">
        <v>54627.72</v>
      </c>
      <c r="F135" s="23">
        <v>7515.82</v>
      </c>
      <c r="G135" s="73">
        <v>8251.279999999992</v>
      </c>
      <c r="H135" s="22">
        <v>7515.82</v>
      </c>
      <c r="I135" s="23">
        <v>41382.486504710156</v>
      </c>
      <c r="J135" s="74">
        <v>57149.58650471015</v>
      </c>
      <c r="K135" s="72">
        <v>4000.4710553297105</v>
      </c>
      <c r="L135" s="75">
        <v>16001.884221318842</v>
      </c>
      <c r="M135" s="75">
        <v>14287.396626177537</v>
      </c>
      <c r="N135" s="75">
        <v>34689</v>
      </c>
      <c r="O135" s="33">
        <v>1714.4875951413044</v>
      </c>
      <c r="P135" s="23">
        <v>70693.23949796738</v>
      </c>
      <c r="Q135" s="74">
        <v>-13543.652993257238</v>
      </c>
      <c r="R135" s="78">
        <v>-13245.233495289845</v>
      </c>
      <c r="S135" s="162">
        <v>8445.103032599307</v>
      </c>
    </row>
    <row r="136" spans="1:19" ht="12.75">
      <c r="A136" s="34" t="s">
        <v>55</v>
      </c>
      <c r="B136" s="35">
        <v>633.9</v>
      </c>
      <c r="C136" s="70">
        <v>73405.62</v>
      </c>
      <c r="D136" s="182">
        <v>7945.62</v>
      </c>
      <c r="E136" s="183">
        <v>55459.27</v>
      </c>
      <c r="F136" s="23">
        <v>10000.73</v>
      </c>
      <c r="G136" s="73">
        <v>7945.62</v>
      </c>
      <c r="H136" s="22">
        <v>10000.73</v>
      </c>
      <c r="I136" s="23">
        <v>24403.73246205469</v>
      </c>
      <c r="J136" s="74">
        <v>42350.08246205469</v>
      </c>
      <c r="K136" s="72">
        <v>2964.5057723438285</v>
      </c>
      <c r="L136" s="75">
        <v>11858.023089375314</v>
      </c>
      <c r="M136" s="75">
        <v>10587.520615513673</v>
      </c>
      <c r="N136" s="75">
        <v>8968</v>
      </c>
      <c r="O136" s="33">
        <v>1270.5024738616407</v>
      </c>
      <c r="P136" s="23">
        <v>35648.55195109446</v>
      </c>
      <c r="Q136" s="74">
        <v>6701.530510960234</v>
      </c>
      <c r="R136" s="78">
        <v>-31055.537537945307</v>
      </c>
      <c r="S136" s="162">
        <v>2157.6198620123223</v>
      </c>
    </row>
    <row r="137" spans="1:19" ht="12.75">
      <c r="A137" s="34" t="s">
        <v>56</v>
      </c>
      <c r="B137" s="35">
        <v>1069</v>
      </c>
      <c r="C137" s="70">
        <v>123790.2</v>
      </c>
      <c r="D137" s="182">
        <v>13379.57</v>
      </c>
      <c r="E137" s="183">
        <v>93697.85</v>
      </c>
      <c r="F137" s="23">
        <v>16712.78</v>
      </c>
      <c r="G137" s="73">
        <v>13379.57</v>
      </c>
      <c r="H137" s="22">
        <v>16712.78</v>
      </c>
      <c r="I137" s="23">
        <v>83553.0559136195</v>
      </c>
      <c r="J137" s="74">
        <v>113645.4059136195</v>
      </c>
      <c r="K137" s="72">
        <v>7955.178413953366</v>
      </c>
      <c r="L137" s="75">
        <v>31820.713655813463</v>
      </c>
      <c r="M137" s="75">
        <v>28411.351478404875</v>
      </c>
      <c r="N137" s="75">
        <v>49208</v>
      </c>
      <c r="O137" s="33">
        <v>3409.362177408585</v>
      </c>
      <c r="P137" s="23">
        <v>120804.6057255803</v>
      </c>
      <c r="Q137" s="74">
        <v>-7159.199811960803</v>
      </c>
      <c r="R137" s="78">
        <v>-10144.794086380512</v>
      </c>
      <c r="S137" s="162">
        <v>47272.918366451144</v>
      </c>
    </row>
    <row r="138" spans="1:19" ht="12.75">
      <c r="A138" s="34" t="s">
        <v>57</v>
      </c>
      <c r="B138" s="35">
        <v>1121.7</v>
      </c>
      <c r="C138" s="70">
        <v>129892.86</v>
      </c>
      <c r="D138" s="182">
        <v>15678.97</v>
      </c>
      <c r="E138" s="183">
        <v>93003.41</v>
      </c>
      <c r="F138" s="23">
        <v>21210.48</v>
      </c>
      <c r="G138" s="73">
        <v>15678.97</v>
      </c>
      <c r="H138" s="22">
        <v>21210.48</v>
      </c>
      <c r="I138" s="23">
        <v>75172.39256722784</v>
      </c>
      <c r="J138" s="74">
        <v>112061.84256722785</v>
      </c>
      <c r="K138" s="72">
        <v>7844.328979705951</v>
      </c>
      <c r="L138" s="75">
        <v>31377.315918823802</v>
      </c>
      <c r="M138" s="75">
        <v>28015.460641806963</v>
      </c>
      <c r="N138" s="75">
        <v>32802</v>
      </c>
      <c r="O138" s="33">
        <v>3361.8552770168353</v>
      </c>
      <c r="P138" s="23">
        <v>103400.96081735355</v>
      </c>
      <c r="Q138" s="74">
        <v>8660.881749874301</v>
      </c>
      <c r="R138" s="78">
        <v>-17831.01743277216</v>
      </c>
      <c r="S138" s="162">
        <v>16346.500022341397</v>
      </c>
    </row>
    <row r="139" spans="1:19" ht="12.75">
      <c r="A139" s="34" t="s">
        <v>58</v>
      </c>
      <c r="B139" s="35">
        <v>987.1</v>
      </c>
      <c r="C139" s="70">
        <v>114306.18</v>
      </c>
      <c r="D139" s="182">
        <v>13825.14</v>
      </c>
      <c r="E139" s="183">
        <v>80134.87</v>
      </c>
      <c r="F139" s="23">
        <v>20346.17</v>
      </c>
      <c r="G139" s="73">
        <v>13825.14</v>
      </c>
      <c r="H139" s="22">
        <v>20346.17</v>
      </c>
      <c r="I139" s="23">
        <v>62591.122404066795</v>
      </c>
      <c r="J139" s="74">
        <v>96762.43240406681</v>
      </c>
      <c r="K139" s="72">
        <v>6773.370268284678</v>
      </c>
      <c r="L139" s="75">
        <v>27093.48107313871</v>
      </c>
      <c r="M139" s="75">
        <v>24190.608101016704</v>
      </c>
      <c r="N139" s="75">
        <v>9846</v>
      </c>
      <c r="O139" s="33">
        <v>2902.8729721220043</v>
      </c>
      <c r="P139" s="23">
        <v>70806.3324145621</v>
      </c>
      <c r="Q139" s="74">
        <v>25956.099989504713</v>
      </c>
      <c r="R139" s="78">
        <v>-17543.7475959332</v>
      </c>
      <c r="S139" s="162">
        <v>14873.542387157306</v>
      </c>
    </row>
    <row r="140" spans="1:19" ht="12.75">
      <c r="A140" s="34" t="s">
        <v>59</v>
      </c>
      <c r="B140" s="35">
        <v>4360.93</v>
      </c>
      <c r="C140" s="70">
        <v>504995.694</v>
      </c>
      <c r="D140" s="182">
        <v>57732.314</v>
      </c>
      <c r="E140" s="183">
        <v>372597.39</v>
      </c>
      <c r="F140" s="23">
        <v>74665.99</v>
      </c>
      <c r="G140" s="73">
        <v>57732.314</v>
      </c>
      <c r="H140" s="22">
        <v>74665.99</v>
      </c>
      <c r="I140" s="23">
        <v>328197.1880251928</v>
      </c>
      <c r="J140" s="74">
        <v>460595.4920251928</v>
      </c>
      <c r="K140" s="72">
        <v>32241.6844417635</v>
      </c>
      <c r="L140" s="75">
        <v>128966.737767054</v>
      </c>
      <c r="M140" s="75">
        <v>115148.8730062982</v>
      </c>
      <c r="N140" s="75">
        <v>58756</v>
      </c>
      <c r="O140" s="33">
        <v>13817.864760755785</v>
      </c>
      <c r="P140" s="23">
        <v>348931.1599758715</v>
      </c>
      <c r="Q140" s="74">
        <v>111664.33204932133</v>
      </c>
      <c r="R140" s="78">
        <v>-44400.20197480719</v>
      </c>
      <c r="S140" s="162">
        <v>66096.01407591217</v>
      </c>
    </row>
    <row r="141" spans="1:19" ht="12.75">
      <c r="A141" s="34" t="s">
        <v>60</v>
      </c>
      <c r="B141" s="35">
        <v>1071.9</v>
      </c>
      <c r="C141" s="70">
        <v>124126.02</v>
      </c>
      <c r="D141" s="182">
        <v>12673.12</v>
      </c>
      <c r="E141" s="183">
        <v>90767.66</v>
      </c>
      <c r="F141" s="23">
        <v>20685.24</v>
      </c>
      <c r="G141" s="73">
        <v>12673.12</v>
      </c>
      <c r="H141" s="22">
        <v>20685.24</v>
      </c>
      <c r="I141" s="23">
        <v>76038.17161791277</v>
      </c>
      <c r="J141" s="74">
        <v>109396.53161791278</v>
      </c>
      <c r="K141" s="72">
        <v>7657.757213253895</v>
      </c>
      <c r="L141" s="75">
        <v>30631.02885301558</v>
      </c>
      <c r="M141" s="75">
        <v>27349.132904478196</v>
      </c>
      <c r="N141" s="75">
        <v>1934</v>
      </c>
      <c r="O141" s="33">
        <v>3281.8959485373834</v>
      </c>
      <c r="P141" s="23">
        <v>70853.81491928505</v>
      </c>
      <c r="Q141" s="74">
        <v>38542.71669862773</v>
      </c>
      <c r="R141" s="78">
        <v>-14729.488382087235</v>
      </c>
      <c r="S141" s="162">
        <v>15281.047863298953</v>
      </c>
    </row>
    <row r="142" spans="1:19" ht="12.75">
      <c r="A142" s="34" t="s">
        <v>61</v>
      </c>
      <c r="B142" s="35">
        <v>458.7</v>
      </c>
      <c r="C142" s="70">
        <v>53117.46</v>
      </c>
      <c r="D142" s="182">
        <v>10207.63</v>
      </c>
      <c r="E142" s="183">
        <v>40171.85</v>
      </c>
      <c r="F142" s="23">
        <v>2737.98</v>
      </c>
      <c r="G142" s="73">
        <v>10207.63</v>
      </c>
      <c r="H142" s="22">
        <v>2737.98</v>
      </c>
      <c r="I142" s="23">
        <v>30005.05532428631</v>
      </c>
      <c r="J142" s="74">
        <v>42950.66532428631</v>
      </c>
      <c r="K142" s="72">
        <v>3006.546572700042</v>
      </c>
      <c r="L142" s="75">
        <v>12026.186290800168</v>
      </c>
      <c r="M142" s="75">
        <v>10737.666331071578</v>
      </c>
      <c r="N142" s="75">
        <v>5768</v>
      </c>
      <c r="O142" s="33">
        <v>1288.5199597285894</v>
      </c>
      <c r="P142" s="23">
        <v>32826.919154300376</v>
      </c>
      <c r="Q142" s="74">
        <v>10123.746169985934</v>
      </c>
      <c r="R142" s="78">
        <v>-10166.794675713689</v>
      </c>
      <c r="S142" s="162">
        <v>310.654328989223</v>
      </c>
    </row>
    <row r="143" spans="1:19" ht="12.75">
      <c r="A143" s="34" t="s">
        <v>62</v>
      </c>
      <c r="B143" s="35">
        <v>582.3</v>
      </c>
      <c r="C143" s="70">
        <v>67430.34</v>
      </c>
      <c r="D143" s="182">
        <v>12888.97</v>
      </c>
      <c r="E143" s="183">
        <v>44920.88</v>
      </c>
      <c r="F143" s="23">
        <v>9620.49</v>
      </c>
      <c r="G143" s="73">
        <v>12888.97</v>
      </c>
      <c r="H143" s="22">
        <v>9620.49</v>
      </c>
      <c r="I143" s="23">
        <v>34977.82172889931</v>
      </c>
      <c r="J143" s="74">
        <v>57487.28172889931</v>
      </c>
      <c r="K143" s="72">
        <v>4024.1097210229523</v>
      </c>
      <c r="L143" s="75">
        <v>16096.438884091809</v>
      </c>
      <c r="M143" s="75">
        <v>14371.820432224828</v>
      </c>
      <c r="N143" s="75">
        <v>6940</v>
      </c>
      <c r="O143" s="33">
        <v>1724.6184518669793</v>
      </c>
      <c r="P143" s="23">
        <v>43156.98748920656</v>
      </c>
      <c r="Q143" s="74">
        <v>14330.294239692746</v>
      </c>
      <c r="R143" s="78">
        <v>-9943.058271100686</v>
      </c>
      <c r="S143" s="162">
        <v>579.8336139290391</v>
      </c>
    </row>
    <row r="144" spans="1:19" ht="12.75">
      <c r="A144" s="34" t="s">
        <v>63</v>
      </c>
      <c r="B144" s="35">
        <v>491.28</v>
      </c>
      <c r="C144" s="70">
        <v>56890.224</v>
      </c>
      <c r="D144" s="182">
        <v>11045.114</v>
      </c>
      <c r="E144" s="183">
        <v>44828.98</v>
      </c>
      <c r="F144" s="23">
        <v>1016.13</v>
      </c>
      <c r="G144" s="73">
        <v>11045.114</v>
      </c>
      <c r="H144" s="22">
        <v>1016.13</v>
      </c>
      <c r="I144" s="23">
        <v>39119.94255311335</v>
      </c>
      <c r="J144" s="74">
        <v>51181.18655311335</v>
      </c>
      <c r="K144" s="72">
        <v>3582.683058717935</v>
      </c>
      <c r="L144" s="75">
        <v>14330.73223487174</v>
      </c>
      <c r="M144" s="75">
        <v>12795.296638278338</v>
      </c>
      <c r="N144" s="75">
        <v>8311</v>
      </c>
      <c r="O144" s="33">
        <v>1535.4355965934005</v>
      </c>
      <c r="P144" s="23">
        <v>40555.14752846141</v>
      </c>
      <c r="Q144" s="74">
        <v>10626.039024651938</v>
      </c>
      <c r="R144" s="78">
        <v>-5709.03744688665</v>
      </c>
      <c r="S144" s="162">
        <v>1328.556731921632</v>
      </c>
    </row>
    <row r="145" spans="1:19" ht="12.75">
      <c r="A145" s="34" t="s">
        <v>64</v>
      </c>
      <c r="B145" s="35">
        <v>157.9</v>
      </c>
      <c r="C145" s="70">
        <v>18284.82</v>
      </c>
      <c r="D145" s="182">
        <v>2633.95</v>
      </c>
      <c r="E145" s="183">
        <v>12592.91</v>
      </c>
      <c r="F145" s="23">
        <v>3057.96</v>
      </c>
      <c r="G145" s="73">
        <v>2633.95</v>
      </c>
      <c r="H145" s="22">
        <v>3057.96</v>
      </c>
      <c r="I145" s="23">
        <v>11317.618495578172</v>
      </c>
      <c r="J145" s="74">
        <v>17009.52849557817</v>
      </c>
      <c r="K145" s="72">
        <v>1190.6669946904722</v>
      </c>
      <c r="L145" s="75">
        <v>4762.667978761889</v>
      </c>
      <c r="M145" s="75">
        <v>4252.382123894543</v>
      </c>
      <c r="N145" s="75"/>
      <c r="O145" s="33">
        <v>510.2858548673451</v>
      </c>
      <c r="P145" s="23">
        <v>10716.002952214249</v>
      </c>
      <c r="Q145" s="74">
        <v>6293.525543363923</v>
      </c>
      <c r="R145" s="78">
        <v>-1275.291504421828</v>
      </c>
      <c r="S145" s="162">
        <v>2709.3344792441853</v>
      </c>
    </row>
    <row r="146" spans="1:19" ht="12.75">
      <c r="A146" s="34" t="s">
        <v>65</v>
      </c>
      <c r="B146" s="35">
        <v>1556.3</v>
      </c>
      <c r="C146" s="70">
        <v>180219.54</v>
      </c>
      <c r="D146" s="182">
        <v>23289.52</v>
      </c>
      <c r="E146" s="183">
        <v>130120.08</v>
      </c>
      <c r="F146" s="23">
        <v>26809.94</v>
      </c>
      <c r="G146" s="73">
        <v>23289.52</v>
      </c>
      <c r="H146" s="22">
        <v>26809.94</v>
      </c>
      <c r="I146" s="23">
        <v>98217.98934672838</v>
      </c>
      <c r="J146" s="74">
        <v>148317.4493467284</v>
      </c>
      <c r="K146" s="72">
        <v>10382.221454270988</v>
      </c>
      <c r="L146" s="75">
        <v>41528.88581708395</v>
      </c>
      <c r="M146" s="75">
        <v>37079.3623366821</v>
      </c>
      <c r="N146" s="75">
        <v>23438</v>
      </c>
      <c r="O146" s="33">
        <v>4449.523480401852</v>
      </c>
      <c r="P146" s="23">
        <v>116877.99308843889</v>
      </c>
      <c r="Q146" s="74">
        <v>31439.4562582895</v>
      </c>
      <c r="R146" s="78">
        <v>-31902.090653271618</v>
      </c>
      <c r="S146" s="162">
        <v>19857.5859924082</v>
      </c>
    </row>
    <row r="147" spans="1:19" ht="12.75">
      <c r="A147" s="34" t="s">
        <v>66</v>
      </c>
      <c r="B147" s="35">
        <v>157.8</v>
      </c>
      <c r="C147" s="70">
        <v>18273.24</v>
      </c>
      <c r="D147" s="182">
        <v>3441.04</v>
      </c>
      <c r="E147" s="183">
        <v>7396.4</v>
      </c>
      <c r="F147" s="23">
        <v>7435.8</v>
      </c>
      <c r="G147" s="73">
        <v>3441.04</v>
      </c>
      <c r="H147" s="22">
        <v>7435.8</v>
      </c>
      <c r="I147" s="23">
        <v>6348.3995865157485</v>
      </c>
      <c r="J147" s="74">
        <v>17225.239586515752</v>
      </c>
      <c r="K147" s="72">
        <v>1205.7667710561027</v>
      </c>
      <c r="L147" s="75">
        <v>4823.067084224411</v>
      </c>
      <c r="M147" s="75">
        <v>4306.309896628938</v>
      </c>
      <c r="N147" s="75"/>
      <c r="O147" s="33">
        <v>516.7571875954726</v>
      </c>
      <c r="P147" s="23">
        <v>10851.900939504923</v>
      </c>
      <c r="Q147" s="74">
        <v>6373.338647010829</v>
      </c>
      <c r="R147" s="78">
        <v>-1048.000413484251</v>
      </c>
      <c r="S147" s="162">
        <v>1547.0004040407882</v>
      </c>
    </row>
    <row r="148" spans="1:19" ht="12.75">
      <c r="A148" s="34" t="s">
        <v>67</v>
      </c>
      <c r="B148" s="35">
        <v>1028.7</v>
      </c>
      <c r="C148" s="70">
        <v>119123.46</v>
      </c>
      <c r="D148" s="182">
        <v>12822.58</v>
      </c>
      <c r="E148" s="183">
        <v>89827.51</v>
      </c>
      <c r="F148" s="23">
        <v>16473.37</v>
      </c>
      <c r="G148" s="73">
        <v>12822.58</v>
      </c>
      <c r="H148" s="22">
        <v>16473.37</v>
      </c>
      <c r="I148" s="23">
        <v>79670.0289171598</v>
      </c>
      <c r="J148" s="74">
        <v>108965.9789171598</v>
      </c>
      <c r="K148" s="72">
        <v>7627.618524201186</v>
      </c>
      <c r="L148" s="75">
        <v>30510.474096804744</v>
      </c>
      <c r="M148" s="75">
        <v>27241.49472928995</v>
      </c>
      <c r="N148" s="75">
        <v>22673</v>
      </c>
      <c r="O148" s="33">
        <v>3268.979367514794</v>
      </c>
      <c r="P148" s="23">
        <v>91321.56671781068</v>
      </c>
      <c r="Q148" s="74">
        <v>17644.412199349114</v>
      </c>
      <c r="R148" s="78">
        <v>-10157.481082840197</v>
      </c>
      <c r="S148" s="162">
        <v>18152.81227444065</v>
      </c>
    </row>
    <row r="149" spans="1:19" ht="12.75">
      <c r="A149" s="34" t="s">
        <v>68</v>
      </c>
      <c r="B149" s="35">
        <v>389.9</v>
      </c>
      <c r="C149" s="70">
        <v>45150.42</v>
      </c>
      <c r="D149" s="182">
        <v>4626.31</v>
      </c>
      <c r="E149" s="183">
        <v>29978.1</v>
      </c>
      <c r="F149" s="23">
        <v>10546.01</v>
      </c>
      <c r="G149" s="73">
        <v>4626.31</v>
      </c>
      <c r="H149" s="22">
        <v>10546.01</v>
      </c>
      <c r="I149" s="23">
        <v>25618.956041317928</v>
      </c>
      <c r="J149" s="74">
        <v>40791.27604131793</v>
      </c>
      <c r="K149" s="72">
        <v>2855.389322892255</v>
      </c>
      <c r="L149" s="75">
        <v>11421.55729156902</v>
      </c>
      <c r="M149" s="75">
        <v>10197.819010329482</v>
      </c>
      <c r="N149" s="75">
        <v>389</v>
      </c>
      <c r="O149" s="33">
        <v>1223.7382812395379</v>
      </c>
      <c r="P149" s="23">
        <v>26087.503906030295</v>
      </c>
      <c r="Q149" s="74">
        <v>14703.772135287632</v>
      </c>
      <c r="R149" s="78">
        <v>-4359.143958682071</v>
      </c>
      <c r="S149" s="162">
        <v>3838.789985050775</v>
      </c>
    </row>
    <row r="150" spans="1:19" ht="12.75">
      <c r="A150" s="34" t="s">
        <v>69</v>
      </c>
      <c r="B150" s="35">
        <v>1334.9</v>
      </c>
      <c r="C150" s="70">
        <v>154581.42</v>
      </c>
      <c r="D150" s="182">
        <v>19695.23</v>
      </c>
      <c r="E150" s="183">
        <v>116775.49</v>
      </c>
      <c r="F150" s="23">
        <v>18110.7</v>
      </c>
      <c r="G150" s="73">
        <v>19695.23</v>
      </c>
      <c r="H150" s="22">
        <v>18110.7</v>
      </c>
      <c r="I150" s="23">
        <v>101448.94686008852</v>
      </c>
      <c r="J150" s="74">
        <v>139254.87686008852</v>
      </c>
      <c r="K150" s="72">
        <v>9747.841380206197</v>
      </c>
      <c r="L150" s="75">
        <v>38991.36552082479</v>
      </c>
      <c r="M150" s="75">
        <v>34813.71921502213</v>
      </c>
      <c r="N150" s="75">
        <v>21102</v>
      </c>
      <c r="O150" s="33">
        <v>4177.646305802656</v>
      </c>
      <c r="P150" s="23">
        <v>108832.57242185577</v>
      </c>
      <c r="Q150" s="74">
        <v>30422.30443823275</v>
      </c>
      <c r="R150" s="78">
        <v>-15326.54313991149</v>
      </c>
      <c r="S150" s="162">
        <v>22978.53505353637</v>
      </c>
    </row>
    <row r="151" spans="1:19" ht="12.75">
      <c r="A151" s="34" t="s">
        <v>274</v>
      </c>
      <c r="B151" s="35">
        <v>1997.2</v>
      </c>
      <c r="C151" s="70">
        <v>192729.8</v>
      </c>
      <c r="D151" s="182">
        <v>13652</v>
      </c>
      <c r="E151" s="183">
        <v>166642.4</v>
      </c>
      <c r="F151" s="23">
        <v>12435.4</v>
      </c>
      <c r="G151" s="73">
        <v>13652</v>
      </c>
      <c r="H151" s="22">
        <v>12435.4</v>
      </c>
      <c r="I151" s="23">
        <v>0</v>
      </c>
      <c r="J151" s="74">
        <v>26087.4</v>
      </c>
      <c r="K151" s="72">
        <v>1826.1179999999997</v>
      </c>
      <c r="L151" s="75">
        <v>7304.471999999999</v>
      </c>
      <c r="M151" s="75">
        <v>6521.85</v>
      </c>
      <c r="N151" s="75">
        <v>21103</v>
      </c>
      <c r="O151" s="33">
        <v>782.6219999999998</v>
      </c>
      <c r="P151" s="23">
        <v>37538.062</v>
      </c>
      <c r="Q151" s="74">
        <v>-11450.662000000004</v>
      </c>
      <c r="R151" s="78">
        <v>-166642.4</v>
      </c>
      <c r="S151" s="162"/>
    </row>
    <row r="152" spans="1:19" ht="12.75">
      <c r="A152" s="34" t="s">
        <v>70</v>
      </c>
      <c r="B152" s="35">
        <v>373.72</v>
      </c>
      <c r="C152" s="70">
        <v>43276.776000000005</v>
      </c>
      <c r="D152" s="182">
        <v>4149.226000000006</v>
      </c>
      <c r="E152" s="183">
        <v>32798.46</v>
      </c>
      <c r="F152" s="23">
        <v>6329.09</v>
      </c>
      <c r="G152" s="73">
        <v>4149.226000000006</v>
      </c>
      <c r="H152" s="22">
        <v>6329.09</v>
      </c>
      <c r="I152" s="23">
        <v>28733.71371683662</v>
      </c>
      <c r="J152" s="74">
        <v>39212.02971683662</v>
      </c>
      <c r="K152" s="72">
        <v>2744.8420801785637</v>
      </c>
      <c r="L152" s="75">
        <v>10979.368320714255</v>
      </c>
      <c r="M152" s="75">
        <v>9803.007429209156</v>
      </c>
      <c r="N152" s="75"/>
      <c r="O152" s="33">
        <v>1176.3608915050986</v>
      </c>
      <c r="P152" s="23">
        <v>24703.57872160707</v>
      </c>
      <c r="Q152" s="74">
        <v>14508.450995229552</v>
      </c>
      <c r="R152" s="78">
        <v>-4064.7462831633784</v>
      </c>
      <c r="S152" s="162">
        <v>6224.632898046185</v>
      </c>
    </row>
    <row r="153" spans="1:19" ht="12.75">
      <c r="A153" s="34" t="s">
        <v>71</v>
      </c>
      <c r="B153" s="35">
        <v>3614.15</v>
      </c>
      <c r="C153" s="70">
        <v>418518.57</v>
      </c>
      <c r="D153" s="182">
        <v>47045.41</v>
      </c>
      <c r="E153" s="183">
        <v>311647.38</v>
      </c>
      <c r="F153" s="23">
        <v>59825.78</v>
      </c>
      <c r="G153" s="73">
        <v>47045.41</v>
      </c>
      <c r="H153" s="22">
        <v>59825.78</v>
      </c>
      <c r="I153" s="23">
        <v>269594.2536397159</v>
      </c>
      <c r="J153" s="74">
        <v>376465.4436397159</v>
      </c>
      <c r="K153" s="72">
        <v>26352.581054780116</v>
      </c>
      <c r="L153" s="75">
        <v>105410.32421912046</v>
      </c>
      <c r="M153" s="75">
        <v>94116.36090992898</v>
      </c>
      <c r="N153" s="75">
        <v>109112</v>
      </c>
      <c r="O153" s="33">
        <v>11293.963309191477</v>
      </c>
      <c r="P153" s="23">
        <v>346285.229493021</v>
      </c>
      <c r="Q153" s="74">
        <v>30180.214146694925</v>
      </c>
      <c r="R153" s="78">
        <v>-42053.126360284106</v>
      </c>
      <c r="S153" s="162">
        <v>55086.25017150847</v>
      </c>
    </row>
    <row r="154" spans="1:19" ht="12.75">
      <c r="A154" s="34" t="s">
        <v>72</v>
      </c>
      <c r="B154" s="35">
        <v>131</v>
      </c>
      <c r="C154" s="70">
        <v>15169.8</v>
      </c>
      <c r="D154" s="182">
        <v>1458.72</v>
      </c>
      <c r="E154" s="183">
        <v>10983.63</v>
      </c>
      <c r="F154" s="23">
        <v>2727.45</v>
      </c>
      <c r="G154" s="73">
        <v>1458.72</v>
      </c>
      <c r="H154" s="22">
        <v>2727.45</v>
      </c>
      <c r="I154" s="23">
        <v>9818.181820808446</v>
      </c>
      <c r="J154" s="74">
        <v>14004.351820808448</v>
      </c>
      <c r="K154" s="72">
        <v>980.3046274565914</v>
      </c>
      <c r="L154" s="75">
        <v>3921.218509826366</v>
      </c>
      <c r="M154" s="75">
        <v>3501.087955202112</v>
      </c>
      <c r="N154" s="75"/>
      <c r="O154" s="33">
        <v>420.1305546242534</v>
      </c>
      <c r="P154" s="23">
        <v>8822.741647109322</v>
      </c>
      <c r="Q154" s="74">
        <v>5181.610173699126</v>
      </c>
      <c r="R154" s="78">
        <v>-1165.4481791915532</v>
      </c>
      <c r="S154" s="162">
        <v>2265.8050535456528</v>
      </c>
    </row>
    <row r="155" spans="1:19" ht="12.75">
      <c r="A155" s="34" t="s">
        <v>73</v>
      </c>
      <c r="B155" s="35">
        <v>109.2</v>
      </c>
      <c r="C155" s="70">
        <v>12645.36</v>
      </c>
      <c r="D155" s="182">
        <v>1164.81</v>
      </c>
      <c r="E155" s="183">
        <v>9326.18</v>
      </c>
      <c r="F155" s="23">
        <v>2154.37</v>
      </c>
      <c r="G155" s="73">
        <v>1164.81</v>
      </c>
      <c r="H155" s="22">
        <v>2154.37</v>
      </c>
      <c r="I155" s="23">
        <v>7854.932064803414</v>
      </c>
      <c r="J155" s="74">
        <v>11174.112064803414</v>
      </c>
      <c r="K155" s="72">
        <v>782.187844536239</v>
      </c>
      <c r="L155" s="75">
        <v>3128.751378144956</v>
      </c>
      <c r="M155" s="75">
        <v>2793.5280162008535</v>
      </c>
      <c r="N155" s="75">
        <v>838</v>
      </c>
      <c r="O155" s="33">
        <v>335.2233619441024</v>
      </c>
      <c r="P155" s="23">
        <v>7877.690600826151</v>
      </c>
      <c r="Q155" s="74">
        <v>3296.4214639772626</v>
      </c>
      <c r="R155" s="78">
        <v>-1471.2479351965867</v>
      </c>
      <c r="S155" s="162">
        <v>931.1575319581863</v>
      </c>
    </row>
    <row r="156" spans="1:19" ht="12.75">
      <c r="A156" s="34" t="s">
        <v>74</v>
      </c>
      <c r="B156" s="35">
        <v>218</v>
      </c>
      <c r="C156" s="70">
        <v>25244.4</v>
      </c>
      <c r="D156" s="182">
        <v>9049.59</v>
      </c>
      <c r="E156" s="183">
        <v>13125.02</v>
      </c>
      <c r="F156" s="23">
        <v>3069.79</v>
      </c>
      <c r="G156" s="73">
        <v>9049.59</v>
      </c>
      <c r="H156" s="22">
        <v>3069.79</v>
      </c>
      <c r="I156" s="23">
        <v>5131.351527894988</v>
      </c>
      <c r="J156" s="74">
        <v>17250.73152789499</v>
      </c>
      <c r="K156" s="72">
        <v>1207.5512069526494</v>
      </c>
      <c r="L156" s="75">
        <v>4830.204827810598</v>
      </c>
      <c r="M156" s="75">
        <v>4312.6828819737475</v>
      </c>
      <c r="N156" s="75">
        <v>3453</v>
      </c>
      <c r="O156" s="33">
        <v>517.5219458368497</v>
      </c>
      <c r="P156" s="23">
        <v>14320.960862573846</v>
      </c>
      <c r="Q156" s="74">
        <v>2929.7706653211444</v>
      </c>
      <c r="R156" s="78">
        <v>-7993.668472105012</v>
      </c>
      <c r="S156" s="162">
        <v>1022.9586027856899</v>
      </c>
    </row>
    <row r="157" spans="1:19" ht="12.75">
      <c r="A157" s="34" t="s">
        <v>75</v>
      </c>
      <c r="B157" s="35">
        <v>375.5</v>
      </c>
      <c r="C157" s="70">
        <v>43482.9</v>
      </c>
      <c r="D157" s="182">
        <v>39297.31</v>
      </c>
      <c r="E157" s="183">
        <v>3182.95</v>
      </c>
      <c r="F157" s="23">
        <v>1002.64</v>
      </c>
      <c r="G157" s="73">
        <v>39297.31</v>
      </c>
      <c r="H157" s="22">
        <v>1002.64</v>
      </c>
      <c r="I157" s="23">
        <v>2884.089536569283</v>
      </c>
      <c r="J157" s="74">
        <v>43184.03953656929</v>
      </c>
      <c r="K157" s="72">
        <v>3022.8827675598504</v>
      </c>
      <c r="L157" s="75">
        <v>12091.531070239402</v>
      </c>
      <c r="M157" s="75">
        <v>10796.009884142322</v>
      </c>
      <c r="N157" s="75">
        <v>23829</v>
      </c>
      <c r="O157" s="33">
        <v>1295.5211860970787</v>
      </c>
      <c r="P157" s="23">
        <v>51034.944908038655</v>
      </c>
      <c r="Q157" s="74">
        <v>-7850.9053714693655</v>
      </c>
      <c r="R157" s="78">
        <v>-298.86046343071666</v>
      </c>
      <c r="S157" s="162">
        <v>4166.065361689529</v>
      </c>
    </row>
    <row r="158" spans="1:19" ht="12.75">
      <c r="A158" s="34" t="s">
        <v>76</v>
      </c>
      <c r="B158" s="35">
        <v>223.1</v>
      </c>
      <c r="C158" s="70">
        <v>25834.98</v>
      </c>
      <c r="D158" s="182">
        <v>7587.18</v>
      </c>
      <c r="E158" s="183">
        <v>17688.01</v>
      </c>
      <c r="F158" s="23">
        <v>559.79</v>
      </c>
      <c r="G158" s="73">
        <v>7587.18</v>
      </c>
      <c r="H158" s="22">
        <v>559.79</v>
      </c>
      <c r="I158" s="23">
        <v>13425.242095109394</v>
      </c>
      <c r="J158" s="74">
        <v>21572.212095109397</v>
      </c>
      <c r="K158" s="72">
        <v>1510.054846657658</v>
      </c>
      <c r="L158" s="75">
        <v>6040.219386630632</v>
      </c>
      <c r="M158" s="75">
        <v>5393.053023777349</v>
      </c>
      <c r="N158" s="75"/>
      <c r="O158" s="33">
        <v>647.1663628532818</v>
      </c>
      <c r="P158" s="23">
        <v>13590.493619918921</v>
      </c>
      <c r="Q158" s="74">
        <v>7981.718475190475</v>
      </c>
      <c r="R158" s="78">
        <v>-4262.767904890605</v>
      </c>
      <c r="S158" s="162">
        <v>103.10704825843808</v>
      </c>
    </row>
    <row r="159" spans="1:19" ht="12.75">
      <c r="A159" s="34" t="s">
        <v>77</v>
      </c>
      <c r="B159" s="35">
        <v>554.44</v>
      </c>
      <c r="C159" s="70">
        <v>64204.152</v>
      </c>
      <c r="D159" s="182">
        <v>9714.902000000006</v>
      </c>
      <c r="E159" s="183">
        <v>51619.95</v>
      </c>
      <c r="F159" s="23">
        <v>2869.3</v>
      </c>
      <c r="G159" s="73">
        <v>9714.902000000006</v>
      </c>
      <c r="H159" s="22">
        <v>2869.3</v>
      </c>
      <c r="I159" s="23">
        <v>30525.845666770558</v>
      </c>
      <c r="J159" s="74">
        <v>43110.047666770566</v>
      </c>
      <c r="K159" s="72">
        <v>3017.7033366739397</v>
      </c>
      <c r="L159" s="75">
        <v>12070.813346695759</v>
      </c>
      <c r="M159" s="75">
        <v>10777.511916692642</v>
      </c>
      <c r="N159" s="75">
        <v>5118</v>
      </c>
      <c r="O159" s="33">
        <v>1293.301430003117</v>
      </c>
      <c r="P159" s="23">
        <v>32277.330030065456</v>
      </c>
      <c r="Q159" s="74">
        <v>10832.71763670511</v>
      </c>
      <c r="R159" s="78">
        <v>-21094.10433322944</v>
      </c>
      <c r="S159" s="162">
        <v>6742.563569677081</v>
      </c>
    </row>
    <row r="160" spans="1:19" ht="12.75">
      <c r="A160" s="34" t="s">
        <v>78</v>
      </c>
      <c r="B160" s="35">
        <v>759.2</v>
      </c>
      <c r="C160" s="70">
        <v>87915.36</v>
      </c>
      <c r="D160" s="182">
        <v>12156.6</v>
      </c>
      <c r="E160" s="183">
        <v>69710.45</v>
      </c>
      <c r="F160" s="23">
        <v>6048.31</v>
      </c>
      <c r="G160" s="73">
        <v>12156.6</v>
      </c>
      <c r="H160" s="22">
        <v>6048.31</v>
      </c>
      <c r="I160" s="23">
        <v>37373.09133382394</v>
      </c>
      <c r="J160" s="74">
        <v>55578.00133382396</v>
      </c>
      <c r="K160" s="72">
        <v>3890.4600933676775</v>
      </c>
      <c r="L160" s="75">
        <v>15561.84037347071</v>
      </c>
      <c r="M160" s="75">
        <v>13894.50033345599</v>
      </c>
      <c r="N160" s="75">
        <v>10865</v>
      </c>
      <c r="O160" s="33">
        <v>1667.3400400147186</v>
      </c>
      <c r="P160" s="23">
        <v>45879.1408403091</v>
      </c>
      <c r="Q160" s="74">
        <v>9698.860493514861</v>
      </c>
      <c r="R160" s="78">
        <v>-32337.358666176056</v>
      </c>
      <c r="S160" s="162">
        <v>26.623142432879835</v>
      </c>
    </row>
    <row r="161" spans="1:19" ht="12.75">
      <c r="A161" s="34" t="s">
        <v>79</v>
      </c>
      <c r="B161" s="35">
        <v>835.67</v>
      </c>
      <c r="C161" s="70">
        <v>96770.58600000001</v>
      </c>
      <c r="D161" s="182">
        <v>15251.176000000007</v>
      </c>
      <c r="E161" s="183">
        <v>68883.02</v>
      </c>
      <c r="F161" s="23">
        <v>12636.39</v>
      </c>
      <c r="G161" s="73">
        <v>15251.176000000007</v>
      </c>
      <c r="H161" s="22">
        <v>12636.39</v>
      </c>
      <c r="I161" s="23">
        <v>58060.71564067677</v>
      </c>
      <c r="J161" s="74">
        <v>85948.28164067678</v>
      </c>
      <c r="K161" s="72">
        <v>6016.379714847375</v>
      </c>
      <c r="L161" s="75">
        <v>24065.5188593895</v>
      </c>
      <c r="M161" s="75">
        <v>21487.070410169195</v>
      </c>
      <c r="N161" s="75">
        <v>1765</v>
      </c>
      <c r="O161" s="33">
        <v>2578.4484492203032</v>
      </c>
      <c r="P161" s="23">
        <v>55912.417433626375</v>
      </c>
      <c r="Q161" s="74">
        <v>30035.864207050407</v>
      </c>
      <c r="R161" s="78">
        <v>-10822.304359323236</v>
      </c>
      <c r="S161" s="162">
        <v>13348.426086483249</v>
      </c>
    </row>
    <row r="162" spans="1:19" ht="12.75">
      <c r="A162" s="34" t="s">
        <v>80</v>
      </c>
      <c r="B162" s="35">
        <v>158.8</v>
      </c>
      <c r="C162" s="70">
        <v>18389.04</v>
      </c>
      <c r="D162" s="182">
        <v>3800.34</v>
      </c>
      <c r="E162" s="183">
        <v>11653.5</v>
      </c>
      <c r="F162" s="23">
        <v>2935.2</v>
      </c>
      <c r="G162" s="73">
        <v>3800.34</v>
      </c>
      <c r="H162" s="22">
        <v>2935.2</v>
      </c>
      <c r="I162" s="23">
        <v>7792.963618897441</v>
      </c>
      <c r="J162" s="74">
        <v>14528.50361889744</v>
      </c>
      <c r="K162" s="72">
        <v>1016.995253322821</v>
      </c>
      <c r="L162" s="75">
        <v>4067.981013291284</v>
      </c>
      <c r="M162" s="75">
        <v>3632.12590472436</v>
      </c>
      <c r="N162" s="75">
        <v>46766</v>
      </c>
      <c r="O162" s="33">
        <v>435.8551085669232</v>
      </c>
      <c r="P162" s="23">
        <v>55918.95727990539</v>
      </c>
      <c r="Q162" s="74">
        <v>-41390.45366100795</v>
      </c>
      <c r="R162" s="78">
        <v>-3860.536381102559</v>
      </c>
      <c r="S162" s="162">
        <v>1306.5943499467342</v>
      </c>
    </row>
    <row r="163" spans="1:19" ht="12.75">
      <c r="A163" s="34" t="s">
        <v>81</v>
      </c>
      <c r="B163" s="35">
        <v>157.5</v>
      </c>
      <c r="C163" s="70">
        <v>18238.5</v>
      </c>
      <c r="D163" s="182">
        <v>3273.58</v>
      </c>
      <c r="E163" s="183">
        <v>13897.26</v>
      </c>
      <c r="F163" s="23">
        <v>1067.66</v>
      </c>
      <c r="G163" s="73">
        <v>3273.58</v>
      </c>
      <c r="H163" s="22">
        <v>1067.66</v>
      </c>
      <c r="I163" s="23">
        <v>4137.095075548335</v>
      </c>
      <c r="J163" s="74">
        <v>8478.335075548335</v>
      </c>
      <c r="K163" s="72">
        <v>593.4834552883835</v>
      </c>
      <c r="L163" s="75">
        <v>2373.933821153534</v>
      </c>
      <c r="M163" s="75">
        <v>2119.583768887084</v>
      </c>
      <c r="N163" s="75"/>
      <c r="O163" s="33">
        <v>254.35005226645004</v>
      </c>
      <c r="P163" s="23">
        <v>5341.351097595451</v>
      </c>
      <c r="Q163" s="74">
        <v>3136.983977952884</v>
      </c>
      <c r="R163" s="78">
        <v>-9760.164924451665</v>
      </c>
      <c r="S163" s="162">
        <v>0</v>
      </c>
    </row>
    <row r="164" spans="1:19" ht="12.75">
      <c r="A164" s="34" t="s">
        <v>82</v>
      </c>
      <c r="B164" s="35">
        <v>170.8</v>
      </c>
      <c r="C164" s="70">
        <v>19778.64</v>
      </c>
      <c r="D164" s="182">
        <v>3727.92</v>
      </c>
      <c r="E164" s="183">
        <v>9684.49</v>
      </c>
      <c r="F164" s="23">
        <v>6366.23</v>
      </c>
      <c r="G164" s="73">
        <v>3727.92</v>
      </c>
      <c r="H164" s="22">
        <v>6366.23</v>
      </c>
      <c r="I164" s="23">
        <v>8541.100804746377</v>
      </c>
      <c r="J164" s="74">
        <v>18635.250804746378</v>
      </c>
      <c r="K164" s="72">
        <v>1304.4675563322467</v>
      </c>
      <c r="L164" s="75">
        <v>5217.870225328987</v>
      </c>
      <c r="M164" s="75">
        <v>4658.8127011865945</v>
      </c>
      <c r="N164" s="75"/>
      <c r="O164" s="33">
        <v>559.0575241423913</v>
      </c>
      <c r="P164" s="23">
        <v>11740.20800699022</v>
      </c>
      <c r="Q164" s="74">
        <v>6895.042797756158</v>
      </c>
      <c r="R164" s="78">
        <v>-1143.3891952536233</v>
      </c>
      <c r="S164" s="162">
        <v>793.7502010793204</v>
      </c>
    </row>
    <row r="165" spans="1:19" ht="12.75">
      <c r="A165" s="34" t="s">
        <v>83</v>
      </c>
      <c r="B165" s="35">
        <v>165.4</v>
      </c>
      <c r="C165" s="70">
        <v>19153.32</v>
      </c>
      <c r="D165" s="182">
        <v>3133.25</v>
      </c>
      <c r="E165" s="183">
        <v>14966.71</v>
      </c>
      <c r="F165" s="23">
        <v>1053.36</v>
      </c>
      <c r="G165" s="73">
        <v>3133.25</v>
      </c>
      <c r="H165" s="22">
        <v>1053.36</v>
      </c>
      <c r="I165" s="23">
        <v>12655.934791551228</v>
      </c>
      <c r="J165" s="74">
        <v>16842.544791551227</v>
      </c>
      <c r="K165" s="72">
        <v>1178.978135408586</v>
      </c>
      <c r="L165" s="75">
        <v>4715.912541634344</v>
      </c>
      <c r="M165" s="75">
        <v>4210.636197887807</v>
      </c>
      <c r="N165" s="75">
        <v>8433</v>
      </c>
      <c r="O165" s="33">
        <v>505.2763437465368</v>
      </c>
      <c r="P165" s="23">
        <v>19043.803218677273</v>
      </c>
      <c r="Q165" s="74">
        <v>-2201.2584271260457</v>
      </c>
      <c r="R165" s="78">
        <v>-2310.775208448771</v>
      </c>
      <c r="S165" s="162">
        <v>3008.1660828997406</v>
      </c>
    </row>
    <row r="166" spans="1:19" ht="12.75">
      <c r="A166" s="34" t="s">
        <v>84</v>
      </c>
      <c r="B166" s="35">
        <v>190.3</v>
      </c>
      <c r="C166" s="70">
        <v>22036.74</v>
      </c>
      <c r="D166" s="182">
        <v>4347.66</v>
      </c>
      <c r="E166" s="183">
        <v>16501.79</v>
      </c>
      <c r="F166" s="23">
        <v>1187.29</v>
      </c>
      <c r="G166" s="73">
        <v>4347.66</v>
      </c>
      <c r="H166" s="22">
        <v>1187.29</v>
      </c>
      <c r="I166" s="23">
        <v>15014.35274226285</v>
      </c>
      <c r="J166" s="74">
        <v>20549.30274226285</v>
      </c>
      <c r="K166" s="72">
        <v>1438.4511919583997</v>
      </c>
      <c r="L166" s="75">
        <v>5753.804767833599</v>
      </c>
      <c r="M166" s="75">
        <v>5137.325685565713</v>
      </c>
      <c r="N166" s="75">
        <v>3617</v>
      </c>
      <c r="O166" s="33">
        <v>616.4790822678855</v>
      </c>
      <c r="P166" s="23">
        <v>16563.060727625598</v>
      </c>
      <c r="Q166" s="74">
        <v>3986.2420146372533</v>
      </c>
      <c r="R166" s="78">
        <v>-1487.4372577371505</v>
      </c>
      <c r="S166" s="162">
        <v>3700.7380919329476</v>
      </c>
    </row>
    <row r="167" spans="1:19" ht="12.75">
      <c r="A167" s="34" t="s">
        <v>85</v>
      </c>
      <c r="B167" s="35">
        <v>2578.74</v>
      </c>
      <c r="C167" s="70">
        <v>298618.092</v>
      </c>
      <c r="D167" s="182">
        <v>37981.032000000014</v>
      </c>
      <c r="E167" s="183">
        <v>224686.52</v>
      </c>
      <c r="F167" s="23">
        <v>35950.54</v>
      </c>
      <c r="G167" s="73">
        <v>37981.032000000014</v>
      </c>
      <c r="H167" s="22">
        <v>35950.54</v>
      </c>
      <c r="I167" s="23">
        <v>157852.11345676906</v>
      </c>
      <c r="J167" s="74">
        <v>231783.68545676908</v>
      </c>
      <c r="K167" s="72">
        <v>16224.857981973837</v>
      </c>
      <c r="L167" s="75">
        <v>64899.43192789535</v>
      </c>
      <c r="M167" s="75">
        <v>57945.92136419227</v>
      </c>
      <c r="N167" s="75">
        <v>22846</v>
      </c>
      <c r="O167" s="33">
        <v>6953.510563703072</v>
      </c>
      <c r="P167" s="23">
        <v>168869.72183776455</v>
      </c>
      <c r="Q167" s="74">
        <v>62913.96361900453</v>
      </c>
      <c r="R167" s="78">
        <v>-66834.40654323093</v>
      </c>
      <c r="S167" s="162">
        <v>31545.04885932844</v>
      </c>
    </row>
    <row r="168" spans="1:19" ht="12.75">
      <c r="A168" s="34" t="s">
        <v>86</v>
      </c>
      <c r="B168" s="35">
        <v>4313.11</v>
      </c>
      <c r="C168" s="70">
        <v>499458.13800000004</v>
      </c>
      <c r="D168" s="182">
        <v>59667.57800000005</v>
      </c>
      <c r="E168" s="183">
        <v>357116.17</v>
      </c>
      <c r="F168" s="23">
        <v>82674.39</v>
      </c>
      <c r="G168" s="73">
        <v>59667.57800000005</v>
      </c>
      <c r="H168" s="22">
        <v>82674.39</v>
      </c>
      <c r="I168" s="23">
        <v>294481.783550323</v>
      </c>
      <c r="J168" s="74">
        <v>436823.75155032304</v>
      </c>
      <c r="K168" s="72">
        <v>30577.662608522616</v>
      </c>
      <c r="L168" s="75">
        <v>122310.65043409046</v>
      </c>
      <c r="M168" s="75">
        <v>109205.93788758076</v>
      </c>
      <c r="N168" s="75">
        <v>200820</v>
      </c>
      <c r="O168" s="33">
        <v>13104.71254650969</v>
      </c>
      <c r="P168" s="23">
        <v>476018.96347670356</v>
      </c>
      <c r="Q168" s="74">
        <v>-39195.21192638052</v>
      </c>
      <c r="R168" s="78">
        <v>-62634.386449677</v>
      </c>
      <c r="S168" s="162">
        <v>62093.286150443426</v>
      </c>
    </row>
    <row r="169" spans="1:19" ht="13.5" thickBot="1">
      <c r="A169" s="144" t="s">
        <v>87</v>
      </c>
      <c r="B169" s="107">
        <v>271.73</v>
      </c>
      <c r="C169" s="70">
        <v>31466.334000000003</v>
      </c>
      <c r="D169" s="182">
        <v>3320.624000000001</v>
      </c>
      <c r="E169" s="193">
        <v>26462.81</v>
      </c>
      <c r="F169" s="108">
        <v>1682.9</v>
      </c>
      <c r="G169" s="92">
        <v>3320.624000000001</v>
      </c>
      <c r="H169" s="24">
        <v>1682.9</v>
      </c>
      <c r="I169" s="23">
        <v>5680.937399233299</v>
      </c>
      <c r="J169" s="93">
        <v>10684.4613992333</v>
      </c>
      <c r="K169" s="72">
        <v>747.912297946331</v>
      </c>
      <c r="L169" s="75">
        <v>2991.649191785324</v>
      </c>
      <c r="M169" s="75">
        <v>2671.115349808325</v>
      </c>
      <c r="N169" s="131"/>
      <c r="O169" s="33">
        <v>320.533841976999</v>
      </c>
      <c r="P169" s="23">
        <v>6731.210681516978</v>
      </c>
      <c r="Q169" s="74">
        <v>3953.2507177163216</v>
      </c>
      <c r="R169" s="95">
        <v>-20781.872600766703</v>
      </c>
      <c r="S169" s="185">
        <v>1267.1811099901006</v>
      </c>
    </row>
    <row r="170" spans="1:19" ht="13.5" thickBot="1">
      <c r="A170" s="96" t="s">
        <v>262</v>
      </c>
      <c r="B170" s="97">
        <v>54287.1</v>
      </c>
      <c r="C170" s="97">
        <v>6247443.020000001</v>
      </c>
      <c r="D170" s="97">
        <v>946444.28</v>
      </c>
      <c r="E170" s="97">
        <v>4522099.53</v>
      </c>
      <c r="F170" s="97">
        <v>778923.21</v>
      </c>
      <c r="G170" s="186">
        <v>946444.28</v>
      </c>
      <c r="H170" s="25">
        <v>778923.21</v>
      </c>
      <c r="I170" s="31">
        <v>3342676.3729467476</v>
      </c>
      <c r="J170" s="139">
        <v>5068043.862946748</v>
      </c>
      <c r="K170" s="187">
        <v>354778.69040627265</v>
      </c>
      <c r="L170" s="188">
        <v>1419062.7616250906</v>
      </c>
      <c r="M170" s="188">
        <v>1267024.4657366874</v>
      </c>
      <c r="N170" s="188">
        <v>1210653</v>
      </c>
      <c r="O170" s="189">
        <v>152066.29588840244</v>
      </c>
      <c r="P170" s="149">
        <v>4403503.213656452</v>
      </c>
      <c r="Q170" s="190">
        <v>664564.6492902971</v>
      </c>
      <c r="R170" s="139">
        <v>-1172150.3247841778</v>
      </c>
      <c r="S170" s="194">
        <v>577528.1533788549</v>
      </c>
    </row>
    <row r="171" spans="1:19" ht="12.75">
      <c r="A171" s="134" t="s">
        <v>269</v>
      </c>
      <c r="B171" s="47"/>
      <c r="C171" s="99"/>
      <c r="D171" s="46"/>
      <c r="E171" s="195"/>
      <c r="F171" s="32"/>
      <c r="G171" s="102"/>
      <c r="H171" s="26"/>
      <c r="I171" s="32"/>
      <c r="J171" s="76"/>
      <c r="K171" s="101"/>
      <c r="L171" s="103"/>
      <c r="M171" s="103"/>
      <c r="N171" s="103"/>
      <c r="O171" s="104"/>
      <c r="P171" s="110"/>
      <c r="Q171" s="28"/>
      <c r="R171" s="77"/>
      <c r="S171" s="111"/>
    </row>
    <row r="172" spans="1:19" ht="12.75">
      <c r="A172" s="142" t="s">
        <v>175</v>
      </c>
      <c r="B172" s="28"/>
      <c r="C172" s="105"/>
      <c r="D172" s="101"/>
      <c r="E172" s="192"/>
      <c r="F172" s="27"/>
      <c r="G172" s="73"/>
      <c r="H172" s="22"/>
      <c r="I172" s="27"/>
      <c r="J172" s="74"/>
      <c r="K172" s="101"/>
      <c r="L172" s="103"/>
      <c r="M172" s="103"/>
      <c r="N172" s="103"/>
      <c r="O172" s="104"/>
      <c r="P172" s="27"/>
      <c r="Q172" s="28"/>
      <c r="R172" s="78"/>
      <c r="S172" s="162"/>
    </row>
    <row r="173" spans="1:19" ht="12.75">
      <c r="A173" s="34" t="s">
        <v>176</v>
      </c>
      <c r="B173" s="35">
        <v>1723.5</v>
      </c>
      <c r="C173" s="70">
        <v>199581.3</v>
      </c>
      <c r="D173" s="182">
        <v>22731.41</v>
      </c>
      <c r="E173" s="183">
        <v>144641.31</v>
      </c>
      <c r="F173" s="23">
        <v>32208.58</v>
      </c>
      <c r="G173" s="73">
        <v>22731.41</v>
      </c>
      <c r="H173" s="22">
        <v>32208.58</v>
      </c>
      <c r="I173" s="23">
        <v>100835.2861180932</v>
      </c>
      <c r="J173" s="93">
        <v>155775.27611809323</v>
      </c>
      <c r="K173" s="72">
        <v>10904.269328266528</v>
      </c>
      <c r="L173" s="75">
        <v>43617.07731306611</v>
      </c>
      <c r="M173" s="75">
        <v>38943.81902952331</v>
      </c>
      <c r="N173" s="33">
        <v>205674</v>
      </c>
      <c r="O173" s="33">
        <v>4673.258283542797</v>
      </c>
      <c r="P173" s="23">
        <v>303812.4239543988</v>
      </c>
      <c r="Q173" s="74">
        <v>-148037.14783630555</v>
      </c>
      <c r="R173" s="78">
        <v>-43806.0238819068</v>
      </c>
      <c r="S173" s="162">
        <v>22011.85507805061</v>
      </c>
    </row>
    <row r="174" spans="1:19" ht="12.75">
      <c r="A174" s="34" t="s">
        <v>177</v>
      </c>
      <c r="B174" s="35">
        <v>1586.1</v>
      </c>
      <c r="C174" s="70">
        <v>183670.38</v>
      </c>
      <c r="D174" s="182">
        <v>21012.07</v>
      </c>
      <c r="E174" s="183">
        <v>144010.2</v>
      </c>
      <c r="F174" s="23">
        <v>18648.11</v>
      </c>
      <c r="G174" s="73">
        <v>21012.07</v>
      </c>
      <c r="H174" s="22">
        <v>18648.11</v>
      </c>
      <c r="I174" s="23">
        <v>131335.69928087754</v>
      </c>
      <c r="J174" s="93">
        <v>170995.87928087753</v>
      </c>
      <c r="K174" s="72">
        <v>11969.711549661428</v>
      </c>
      <c r="L174" s="75">
        <v>47878.84619864571</v>
      </c>
      <c r="M174" s="75">
        <v>42748.96982021938</v>
      </c>
      <c r="N174" s="33">
        <v>298023</v>
      </c>
      <c r="O174" s="33">
        <v>5129.876378426326</v>
      </c>
      <c r="P174" s="23">
        <v>405750.40394695284</v>
      </c>
      <c r="Q174" s="74">
        <v>-234754.5246660753</v>
      </c>
      <c r="R174" s="78">
        <v>-12674.500719122472</v>
      </c>
      <c r="S174" s="162">
        <v>25263.434174074682</v>
      </c>
    </row>
    <row r="175" spans="1:19" ht="12.75">
      <c r="A175" s="34" t="s">
        <v>178</v>
      </c>
      <c r="B175" s="35">
        <v>1132.71</v>
      </c>
      <c r="C175" s="70">
        <v>131167.818</v>
      </c>
      <c r="D175" s="182">
        <v>16179.028000000002</v>
      </c>
      <c r="E175" s="183">
        <v>98070.67</v>
      </c>
      <c r="F175" s="23">
        <v>16918.12</v>
      </c>
      <c r="G175" s="73">
        <v>16179.028000000002</v>
      </c>
      <c r="H175" s="22">
        <v>16918.12</v>
      </c>
      <c r="I175" s="23">
        <v>88208.50070690029</v>
      </c>
      <c r="J175" s="93">
        <v>121305.64870690029</v>
      </c>
      <c r="K175" s="72">
        <v>8491.39540948302</v>
      </c>
      <c r="L175" s="75">
        <v>33965.58163793208</v>
      </c>
      <c r="M175" s="75">
        <v>30326.412176725073</v>
      </c>
      <c r="N175" s="33">
        <v>298306</v>
      </c>
      <c r="O175" s="33">
        <v>3639.1694612070087</v>
      </c>
      <c r="P175" s="23">
        <v>374728.5586853472</v>
      </c>
      <c r="Q175" s="74">
        <v>-253422.9099784469</v>
      </c>
      <c r="R175" s="78">
        <v>-9862.169293099709</v>
      </c>
      <c r="S175" s="162">
        <v>17030.739686016037</v>
      </c>
    </row>
    <row r="176" spans="1:19" ht="12.75">
      <c r="A176" s="34" t="s">
        <v>179</v>
      </c>
      <c r="B176" s="35">
        <v>831.6</v>
      </c>
      <c r="C176" s="70">
        <v>96299.28</v>
      </c>
      <c r="D176" s="182">
        <v>8092.72</v>
      </c>
      <c r="E176" s="183">
        <v>70615.03</v>
      </c>
      <c r="F176" s="23">
        <v>17591.53</v>
      </c>
      <c r="G176" s="73">
        <v>8092.72</v>
      </c>
      <c r="H176" s="22">
        <v>17591.53</v>
      </c>
      <c r="I176" s="23">
        <v>55213.7114119353</v>
      </c>
      <c r="J176" s="93">
        <v>80897.9614119353</v>
      </c>
      <c r="K176" s="72">
        <v>5662.857298835472</v>
      </c>
      <c r="L176" s="75">
        <v>22651.429195341887</v>
      </c>
      <c r="M176" s="75">
        <v>20224.490352983827</v>
      </c>
      <c r="N176" s="33">
        <v>182380</v>
      </c>
      <c r="O176" s="33">
        <v>2426.938842358059</v>
      </c>
      <c r="P176" s="23">
        <v>233345.71568951925</v>
      </c>
      <c r="Q176" s="74">
        <v>-152447.75427758394</v>
      </c>
      <c r="R176" s="78">
        <v>-15401.3185880647</v>
      </c>
      <c r="S176" s="162">
        <v>10756.210568663004</v>
      </c>
    </row>
    <row r="177" spans="1:19" ht="12.75">
      <c r="A177" s="34" t="s">
        <v>180</v>
      </c>
      <c r="B177" s="35">
        <v>746.2</v>
      </c>
      <c r="C177" s="70">
        <v>86409.96</v>
      </c>
      <c r="D177" s="182">
        <v>8152.5200000000095</v>
      </c>
      <c r="E177" s="183">
        <v>65242.09</v>
      </c>
      <c r="F177" s="23">
        <v>13015.35</v>
      </c>
      <c r="G177" s="73">
        <v>8152.5200000000095</v>
      </c>
      <c r="H177" s="22">
        <v>13015.35</v>
      </c>
      <c r="I177" s="23">
        <v>51943.90312133448</v>
      </c>
      <c r="J177" s="93">
        <v>73111.7731213345</v>
      </c>
      <c r="K177" s="72">
        <v>5117.824118493415</v>
      </c>
      <c r="L177" s="75">
        <v>20471.29647397366</v>
      </c>
      <c r="M177" s="75">
        <v>18277.943280333624</v>
      </c>
      <c r="N177" s="33">
        <v>104431</v>
      </c>
      <c r="O177" s="33">
        <v>2193.353193640035</v>
      </c>
      <c r="P177" s="23">
        <v>150491.41706644074</v>
      </c>
      <c r="Q177" s="74">
        <v>-77379.64394510625</v>
      </c>
      <c r="R177" s="78">
        <v>-13298.186878665518</v>
      </c>
      <c r="S177" s="162">
        <v>10283.199542557704</v>
      </c>
    </row>
    <row r="178" spans="1:19" ht="12.75">
      <c r="A178" s="34" t="s">
        <v>181</v>
      </c>
      <c r="B178" s="35">
        <v>1248.2</v>
      </c>
      <c r="C178" s="70">
        <v>144541.56</v>
      </c>
      <c r="D178" s="182">
        <v>16208.13</v>
      </c>
      <c r="E178" s="183">
        <v>104244.3</v>
      </c>
      <c r="F178" s="23">
        <v>24089.13</v>
      </c>
      <c r="G178" s="73">
        <v>16208.13</v>
      </c>
      <c r="H178" s="22">
        <v>24089.13</v>
      </c>
      <c r="I178" s="23">
        <v>92596.12552244245</v>
      </c>
      <c r="J178" s="93">
        <v>132893.38552244246</v>
      </c>
      <c r="K178" s="72">
        <v>9302.536986570973</v>
      </c>
      <c r="L178" s="75">
        <v>37210.14794628389</v>
      </c>
      <c r="M178" s="75">
        <v>33223.346380610616</v>
      </c>
      <c r="N178" s="33">
        <v>24329</v>
      </c>
      <c r="O178" s="33">
        <v>3986.8015656732737</v>
      </c>
      <c r="P178" s="23">
        <v>108051.83287913875</v>
      </c>
      <c r="Q178" s="74">
        <v>24841.552643303716</v>
      </c>
      <c r="R178" s="78">
        <v>-11648.17447755755</v>
      </c>
      <c r="S178" s="162">
        <v>19161.099442304276</v>
      </c>
    </row>
    <row r="179" spans="1:19" ht="12.75">
      <c r="A179" s="34" t="s">
        <v>182</v>
      </c>
      <c r="B179" s="35">
        <v>950.2</v>
      </c>
      <c r="C179" s="70">
        <v>110033.16</v>
      </c>
      <c r="D179" s="182">
        <v>14405.02</v>
      </c>
      <c r="E179" s="183">
        <v>82934.3</v>
      </c>
      <c r="F179" s="23">
        <v>12693.84</v>
      </c>
      <c r="G179" s="73">
        <v>14405.02</v>
      </c>
      <c r="H179" s="22">
        <v>12693.84</v>
      </c>
      <c r="I179" s="23">
        <v>62999.268613870394</v>
      </c>
      <c r="J179" s="93">
        <v>90098.12861387039</v>
      </c>
      <c r="K179" s="72">
        <v>6306.869002970928</v>
      </c>
      <c r="L179" s="75">
        <v>25227.47601188371</v>
      </c>
      <c r="M179" s="75">
        <v>22524.532153467597</v>
      </c>
      <c r="N179" s="33">
        <v>37150</v>
      </c>
      <c r="O179" s="33">
        <v>2702.9438584161117</v>
      </c>
      <c r="P179" s="23">
        <v>93911.82102673835</v>
      </c>
      <c r="Q179" s="74">
        <v>-3813.6924128679675</v>
      </c>
      <c r="R179" s="78">
        <v>-19935.03138612961</v>
      </c>
      <c r="S179" s="162">
        <v>13865.047375790893</v>
      </c>
    </row>
    <row r="180" spans="1:19" ht="12.75">
      <c r="A180" s="34" t="s">
        <v>183</v>
      </c>
      <c r="B180" s="35">
        <v>931.5</v>
      </c>
      <c r="C180" s="70">
        <v>107867.7</v>
      </c>
      <c r="D180" s="182">
        <v>12632.37</v>
      </c>
      <c r="E180" s="183">
        <v>83294.61</v>
      </c>
      <c r="F180" s="23">
        <v>11940.72</v>
      </c>
      <c r="G180" s="73">
        <v>12632.37</v>
      </c>
      <c r="H180" s="22">
        <v>11940.72</v>
      </c>
      <c r="I180" s="23">
        <v>65252.04512714517</v>
      </c>
      <c r="J180" s="93">
        <v>89825.13512714519</v>
      </c>
      <c r="K180" s="72">
        <v>6287.759458900164</v>
      </c>
      <c r="L180" s="75">
        <v>25151.037835600655</v>
      </c>
      <c r="M180" s="75">
        <v>22456.283781786296</v>
      </c>
      <c r="N180" s="33">
        <v>139107</v>
      </c>
      <c r="O180" s="33">
        <v>2694.7540538143553</v>
      </c>
      <c r="P180" s="23">
        <v>195696.83513010148</v>
      </c>
      <c r="Q180" s="74">
        <v>-105871.70000295629</v>
      </c>
      <c r="R180" s="78">
        <v>-18042.564872854833</v>
      </c>
      <c r="S180" s="162">
        <v>13365.617376957098</v>
      </c>
    </row>
    <row r="181" spans="1:19" ht="12.75">
      <c r="A181" s="34" t="s">
        <v>184</v>
      </c>
      <c r="B181" s="35">
        <v>891.9</v>
      </c>
      <c r="C181" s="70">
        <v>103282.02</v>
      </c>
      <c r="D181" s="182">
        <v>13917.5</v>
      </c>
      <c r="E181" s="183">
        <v>78983</v>
      </c>
      <c r="F181" s="23">
        <v>10381.52</v>
      </c>
      <c r="G181" s="73">
        <v>13917.5</v>
      </c>
      <c r="H181" s="22">
        <v>10381.52</v>
      </c>
      <c r="I181" s="23">
        <v>72902.05974816691</v>
      </c>
      <c r="J181" s="93">
        <v>97201.07974816693</v>
      </c>
      <c r="K181" s="72">
        <v>6804.075582371685</v>
      </c>
      <c r="L181" s="75">
        <v>27216.30232948674</v>
      </c>
      <c r="M181" s="75">
        <v>24300.269937041732</v>
      </c>
      <c r="N181" s="33">
        <v>104078</v>
      </c>
      <c r="O181" s="33">
        <v>2916.0323924450076</v>
      </c>
      <c r="P181" s="23">
        <v>165314.6802413452</v>
      </c>
      <c r="Q181" s="74">
        <v>-68113.60049317827</v>
      </c>
      <c r="R181" s="78">
        <v>-6080.94025183309</v>
      </c>
      <c r="S181" s="162">
        <v>16001.8113320064</v>
      </c>
    </row>
    <row r="182" spans="1:19" ht="12.75">
      <c r="A182" s="34" t="s">
        <v>185</v>
      </c>
      <c r="B182" s="35">
        <v>941.1</v>
      </c>
      <c r="C182" s="70">
        <v>108979.38</v>
      </c>
      <c r="D182" s="182">
        <v>13625.78</v>
      </c>
      <c r="E182" s="183">
        <v>80748.33</v>
      </c>
      <c r="F182" s="23">
        <v>14605.27</v>
      </c>
      <c r="G182" s="73">
        <v>13625.78</v>
      </c>
      <c r="H182" s="22">
        <v>14605.27</v>
      </c>
      <c r="I182" s="23">
        <v>57503.05252105884</v>
      </c>
      <c r="J182" s="93">
        <v>85734.10252105884</v>
      </c>
      <c r="K182" s="72">
        <v>6001.38717647412</v>
      </c>
      <c r="L182" s="75">
        <v>24005.54870589648</v>
      </c>
      <c r="M182" s="75">
        <v>21433.52563026471</v>
      </c>
      <c r="N182" s="33">
        <v>66925</v>
      </c>
      <c r="O182" s="33">
        <v>2572.023075631765</v>
      </c>
      <c r="P182" s="23">
        <v>120937.48458826708</v>
      </c>
      <c r="Q182" s="74">
        <v>-35203.38206720824</v>
      </c>
      <c r="R182" s="78">
        <v>-23245.277478941163</v>
      </c>
      <c r="S182" s="162">
        <v>13093.178550307386</v>
      </c>
    </row>
    <row r="183" spans="1:19" ht="12.75">
      <c r="A183" s="34" t="s">
        <v>186</v>
      </c>
      <c r="B183" s="35">
        <v>931.3</v>
      </c>
      <c r="C183" s="70">
        <v>107844.54</v>
      </c>
      <c r="D183" s="182">
        <v>11141.13</v>
      </c>
      <c r="E183" s="183">
        <v>88253.27</v>
      </c>
      <c r="F183" s="23">
        <v>8450.14</v>
      </c>
      <c r="G183" s="73">
        <v>11141.13</v>
      </c>
      <c r="H183" s="22">
        <v>8450.14</v>
      </c>
      <c r="I183" s="23">
        <v>72200.54682476065</v>
      </c>
      <c r="J183" s="93">
        <v>91791.81682476065</v>
      </c>
      <c r="K183" s="72">
        <v>6425.427177733246</v>
      </c>
      <c r="L183" s="75">
        <v>25701.708710932984</v>
      </c>
      <c r="M183" s="75">
        <v>22947.954206190163</v>
      </c>
      <c r="N183" s="33">
        <v>131564</v>
      </c>
      <c r="O183" s="33">
        <v>2753.7545047428193</v>
      </c>
      <c r="P183" s="23">
        <v>189392.84459959922</v>
      </c>
      <c r="Q183" s="74">
        <v>-97601.02777483857</v>
      </c>
      <c r="R183" s="78">
        <v>-16052.723175239356</v>
      </c>
      <c r="S183" s="162">
        <v>15449.767939715075</v>
      </c>
    </row>
    <row r="184" spans="1:19" ht="12.75">
      <c r="A184" s="34" t="s">
        <v>187</v>
      </c>
      <c r="B184" s="35">
        <v>935.8</v>
      </c>
      <c r="C184" s="70">
        <v>108365.64</v>
      </c>
      <c r="D184" s="182">
        <v>12555.52</v>
      </c>
      <c r="E184" s="183">
        <v>88810.5</v>
      </c>
      <c r="F184" s="23">
        <v>6999.62</v>
      </c>
      <c r="G184" s="73">
        <v>12555.52</v>
      </c>
      <c r="H184" s="22">
        <v>6999.62</v>
      </c>
      <c r="I184" s="23">
        <v>78743.65736294308</v>
      </c>
      <c r="J184" s="93">
        <v>98298.79736294306</v>
      </c>
      <c r="K184" s="72">
        <v>6880.915815406015</v>
      </c>
      <c r="L184" s="75">
        <v>27523.66326162406</v>
      </c>
      <c r="M184" s="75">
        <v>24574.699340735766</v>
      </c>
      <c r="N184" s="33">
        <v>119921</v>
      </c>
      <c r="O184" s="33">
        <v>2948.963920888292</v>
      </c>
      <c r="P184" s="23">
        <v>181849.24233865412</v>
      </c>
      <c r="Q184" s="74">
        <v>-83550.44497571106</v>
      </c>
      <c r="R184" s="78">
        <v>-10066.842637056921</v>
      </c>
      <c r="S184" s="162">
        <v>16819.555773641943</v>
      </c>
    </row>
    <row r="185" spans="1:19" ht="12.75">
      <c r="A185" s="34" t="s">
        <v>188</v>
      </c>
      <c r="B185" s="35">
        <v>706.79</v>
      </c>
      <c r="C185" s="70">
        <v>81846.282</v>
      </c>
      <c r="D185" s="182">
        <v>8395.83200000001</v>
      </c>
      <c r="E185" s="183">
        <v>62971.59</v>
      </c>
      <c r="F185" s="23">
        <v>10478.86</v>
      </c>
      <c r="G185" s="73">
        <v>8395.83200000001</v>
      </c>
      <c r="H185" s="22">
        <v>10478.86</v>
      </c>
      <c r="I185" s="23">
        <v>43250.37603523961</v>
      </c>
      <c r="J185" s="93">
        <v>62125.06803523962</v>
      </c>
      <c r="K185" s="72">
        <v>4348.754762466774</v>
      </c>
      <c r="L185" s="75">
        <v>17395.019049867096</v>
      </c>
      <c r="M185" s="75">
        <v>15531.267008809906</v>
      </c>
      <c r="N185" s="33">
        <v>220181</v>
      </c>
      <c r="O185" s="33">
        <v>1863.7520410571885</v>
      </c>
      <c r="P185" s="23">
        <v>259319.79286220096</v>
      </c>
      <c r="Q185" s="74">
        <v>-197194.72482696135</v>
      </c>
      <c r="R185" s="78">
        <v>-19721.213964760384</v>
      </c>
      <c r="S185" s="162">
        <v>3106.0857564751036</v>
      </c>
    </row>
    <row r="186" spans="1:19" ht="12.75">
      <c r="A186" s="34" t="s">
        <v>189</v>
      </c>
      <c r="B186" s="35">
        <v>947.1</v>
      </c>
      <c r="C186" s="70">
        <v>109674.18</v>
      </c>
      <c r="D186" s="182">
        <v>13692.25</v>
      </c>
      <c r="E186" s="183">
        <v>84736.54</v>
      </c>
      <c r="F186" s="23">
        <v>11245.39</v>
      </c>
      <c r="G186" s="73">
        <v>13692.25</v>
      </c>
      <c r="H186" s="22">
        <v>11245.39</v>
      </c>
      <c r="I186" s="23">
        <v>65148.21745771727</v>
      </c>
      <c r="J186" s="93">
        <v>90085.8574577173</v>
      </c>
      <c r="K186" s="72">
        <v>6306.010022040212</v>
      </c>
      <c r="L186" s="75">
        <v>25224.040088160848</v>
      </c>
      <c r="M186" s="75">
        <v>22521.464364429325</v>
      </c>
      <c r="N186" s="33">
        <v>170515</v>
      </c>
      <c r="O186" s="33">
        <v>2702.575723731519</v>
      </c>
      <c r="P186" s="23">
        <v>227269.0901983619</v>
      </c>
      <c r="Q186" s="74">
        <v>-137183.2327406446</v>
      </c>
      <c r="R186" s="78">
        <v>-19588.322542282724</v>
      </c>
      <c r="S186" s="162">
        <v>14962.240183181566</v>
      </c>
    </row>
    <row r="187" spans="1:19" ht="12.75">
      <c r="A187" s="34" t="s">
        <v>190</v>
      </c>
      <c r="B187" s="35">
        <v>1274.8</v>
      </c>
      <c r="C187" s="70">
        <v>147621.84</v>
      </c>
      <c r="D187" s="182">
        <v>15847.2</v>
      </c>
      <c r="E187" s="183">
        <v>118173.12</v>
      </c>
      <c r="F187" s="23">
        <v>13601.52</v>
      </c>
      <c r="G187" s="73">
        <v>15847.2</v>
      </c>
      <c r="H187" s="22">
        <v>13601.52</v>
      </c>
      <c r="I187" s="23">
        <v>95621.27840780883</v>
      </c>
      <c r="J187" s="93">
        <v>125069.99840780883</v>
      </c>
      <c r="K187" s="72">
        <v>8754.899888546619</v>
      </c>
      <c r="L187" s="75">
        <v>35019.599554186476</v>
      </c>
      <c r="M187" s="75">
        <v>31267.499601952208</v>
      </c>
      <c r="N187" s="33">
        <v>215492</v>
      </c>
      <c r="O187" s="33">
        <v>3752.099952234265</v>
      </c>
      <c r="P187" s="23">
        <v>294286.0989969195</v>
      </c>
      <c r="Q187" s="74">
        <v>-169216.1005891107</v>
      </c>
      <c r="R187" s="78">
        <v>-22551.841592191166</v>
      </c>
      <c r="S187" s="162">
        <v>19215.851515137176</v>
      </c>
    </row>
    <row r="188" spans="1:19" ht="12.75">
      <c r="A188" s="34" t="s">
        <v>191</v>
      </c>
      <c r="B188" s="35">
        <v>1266.4</v>
      </c>
      <c r="C188" s="70">
        <v>146649.12</v>
      </c>
      <c r="D188" s="182">
        <v>15629.57</v>
      </c>
      <c r="E188" s="183">
        <v>108073.69</v>
      </c>
      <c r="F188" s="23">
        <v>22945.86</v>
      </c>
      <c r="G188" s="73">
        <v>15629.57</v>
      </c>
      <c r="H188" s="22">
        <v>22945.86</v>
      </c>
      <c r="I188" s="23">
        <v>92581.53870850062</v>
      </c>
      <c r="J188" s="93">
        <v>131156.96870850064</v>
      </c>
      <c r="K188" s="72">
        <v>9180.987809595046</v>
      </c>
      <c r="L188" s="75">
        <v>36723.951238380185</v>
      </c>
      <c r="M188" s="75">
        <v>32789.24217712516</v>
      </c>
      <c r="N188" s="33">
        <v>169024</v>
      </c>
      <c r="O188" s="33">
        <v>3934.709061255019</v>
      </c>
      <c r="P188" s="23">
        <v>251652.8902863554</v>
      </c>
      <c r="Q188" s="74">
        <v>-120495.92157785475</v>
      </c>
      <c r="R188" s="78">
        <v>-15492.15129149938</v>
      </c>
      <c r="S188" s="162">
        <v>21017.157538682415</v>
      </c>
    </row>
    <row r="189" spans="1:19" ht="12.75">
      <c r="A189" s="34" t="s">
        <v>192</v>
      </c>
      <c r="B189" s="35">
        <v>3270.4</v>
      </c>
      <c r="C189" s="70">
        <v>378712.32</v>
      </c>
      <c r="D189" s="182">
        <v>37314.48</v>
      </c>
      <c r="E189" s="183">
        <v>285177.38</v>
      </c>
      <c r="F189" s="23">
        <v>56220.46</v>
      </c>
      <c r="G189" s="73">
        <v>37314.48</v>
      </c>
      <c r="H189" s="22">
        <v>56220.46</v>
      </c>
      <c r="I189" s="23">
        <v>230548.75597975228</v>
      </c>
      <c r="J189" s="93">
        <v>324083.6959797523</v>
      </c>
      <c r="K189" s="72">
        <v>22685.858718582662</v>
      </c>
      <c r="L189" s="75">
        <v>90743.43487433065</v>
      </c>
      <c r="M189" s="75">
        <v>81020.92399493807</v>
      </c>
      <c r="N189" s="33">
        <v>52760</v>
      </c>
      <c r="O189" s="33">
        <v>9722.510879392568</v>
      </c>
      <c r="P189" s="23">
        <v>256932.72846724396</v>
      </c>
      <c r="Q189" s="74">
        <v>67150.96751250833</v>
      </c>
      <c r="R189" s="78">
        <v>-54628.62402024772</v>
      </c>
      <c r="S189" s="162">
        <v>47509.006514606226</v>
      </c>
    </row>
    <row r="190" spans="1:19" ht="12.75">
      <c r="A190" s="34" t="s">
        <v>193</v>
      </c>
      <c r="B190" s="35">
        <v>1278.1</v>
      </c>
      <c r="C190" s="70">
        <v>148003.98</v>
      </c>
      <c r="D190" s="182">
        <v>8980.20999999998</v>
      </c>
      <c r="E190" s="183">
        <v>131435.19</v>
      </c>
      <c r="F190" s="23">
        <v>7588.58</v>
      </c>
      <c r="G190" s="73">
        <v>8980.20999999998</v>
      </c>
      <c r="H190" s="22">
        <v>7588.58</v>
      </c>
      <c r="I190" s="23">
        <v>101070.69928712175</v>
      </c>
      <c r="J190" s="93">
        <v>117639.48928712173</v>
      </c>
      <c r="K190" s="72">
        <v>8234.764250098522</v>
      </c>
      <c r="L190" s="75">
        <v>32939.05700039409</v>
      </c>
      <c r="M190" s="75">
        <v>29409.872321780433</v>
      </c>
      <c r="N190" s="33">
        <v>188789</v>
      </c>
      <c r="O190" s="33">
        <v>3529.1846786136516</v>
      </c>
      <c r="P190" s="23">
        <v>262901.8782508867</v>
      </c>
      <c r="Q190" s="74">
        <v>-145262.38896376494</v>
      </c>
      <c r="R190" s="78">
        <v>-30364.49071287825</v>
      </c>
      <c r="S190" s="162">
        <v>20193.369837243546</v>
      </c>
    </row>
    <row r="191" spans="1:19" ht="12.75">
      <c r="A191" s="34" t="s">
        <v>194</v>
      </c>
      <c r="B191" s="35">
        <v>3207.5</v>
      </c>
      <c r="C191" s="70">
        <v>371428.5</v>
      </c>
      <c r="D191" s="182">
        <v>39383.71</v>
      </c>
      <c r="E191" s="183">
        <v>259377.73</v>
      </c>
      <c r="F191" s="23">
        <v>72667.06</v>
      </c>
      <c r="G191" s="73">
        <v>39383.71</v>
      </c>
      <c r="H191" s="22">
        <v>72667.06</v>
      </c>
      <c r="I191" s="23">
        <v>217543.7353067938</v>
      </c>
      <c r="J191" s="93">
        <v>329594.5053067938</v>
      </c>
      <c r="K191" s="72">
        <v>23071.615371475567</v>
      </c>
      <c r="L191" s="75">
        <v>92286.46148590227</v>
      </c>
      <c r="M191" s="75">
        <v>82398.62632669845</v>
      </c>
      <c r="N191" s="33">
        <v>25296</v>
      </c>
      <c r="O191" s="33">
        <v>9887.835159203813</v>
      </c>
      <c r="P191" s="23">
        <v>232940.53834328012</v>
      </c>
      <c r="Q191" s="74">
        <v>96653.96696351367</v>
      </c>
      <c r="R191" s="78">
        <v>-41833.994693206216</v>
      </c>
      <c r="S191" s="162">
        <v>43002.21058071968</v>
      </c>
    </row>
    <row r="192" spans="1:19" ht="12.75">
      <c r="A192" s="34" t="s">
        <v>195</v>
      </c>
      <c r="B192" s="35">
        <v>2617.5</v>
      </c>
      <c r="C192" s="70">
        <v>303106.5</v>
      </c>
      <c r="D192" s="182">
        <v>33365.1</v>
      </c>
      <c r="E192" s="183">
        <v>214419.15</v>
      </c>
      <c r="F192" s="23">
        <v>55322.25</v>
      </c>
      <c r="G192" s="73">
        <v>33365.1</v>
      </c>
      <c r="H192" s="22">
        <v>55322.25</v>
      </c>
      <c r="I192" s="23">
        <v>180111.05784339225</v>
      </c>
      <c r="J192" s="93">
        <v>268798.4078433922</v>
      </c>
      <c r="K192" s="72">
        <v>18815.888549037456</v>
      </c>
      <c r="L192" s="75">
        <v>75263.55419614982</v>
      </c>
      <c r="M192" s="75">
        <v>67199.60196084806</v>
      </c>
      <c r="N192" s="33">
        <v>24452</v>
      </c>
      <c r="O192" s="33">
        <v>8063.952235301766</v>
      </c>
      <c r="P192" s="23">
        <v>193794.9969413371</v>
      </c>
      <c r="Q192" s="74">
        <v>75003.41090205513</v>
      </c>
      <c r="R192" s="78">
        <v>-34308.092156607745</v>
      </c>
      <c r="S192" s="162">
        <v>36808.137968728304</v>
      </c>
    </row>
    <row r="193" spans="1:19" ht="12.75">
      <c r="A193" s="34" t="s">
        <v>196</v>
      </c>
      <c r="B193" s="35">
        <v>2720.9</v>
      </c>
      <c r="C193" s="70">
        <v>315080.22</v>
      </c>
      <c r="D193" s="182">
        <v>35586.71</v>
      </c>
      <c r="E193" s="183">
        <v>242337.02</v>
      </c>
      <c r="F193" s="23">
        <v>37156.49</v>
      </c>
      <c r="G193" s="73">
        <v>35586.71</v>
      </c>
      <c r="H193" s="22">
        <v>37156.49</v>
      </c>
      <c r="I193" s="23">
        <v>209051.53336261582</v>
      </c>
      <c r="J193" s="93">
        <v>281794.73336261587</v>
      </c>
      <c r="K193" s="72">
        <v>19725.631335383114</v>
      </c>
      <c r="L193" s="75">
        <v>78902.52534153246</v>
      </c>
      <c r="M193" s="75">
        <v>70448.68334065397</v>
      </c>
      <c r="N193" s="33">
        <v>38691</v>
      </c>
      <c r="O193" s="33">
        <v>8453.842000878476</v>
      </c>
      <c r="P193" s="23">
        <v>216221.68201844802</v>
      </c>
      <c r="Q193" s="74">
        <v>65573.05134416785</v>
      </c>
      <c r="R193" s="78">
        <v>-33285.486637384165</v>
      </c>
      <c r="S193" s="162">
        <v>41865.648335872924</v>
      </c>
    </row>
    <row r="194" spans="1:19" ht="12.75">
      <c r="A194" s="34" t="s">
        <v>197</v>
      </c>
      <c r="B194" s="35">
        <v>2461.2</v>
      </c>
      <c r="C194" s="70">
        <v>285006.96</v>
      </c>
      <c r="D194" s="182">
        <v>32015.22</v>
      </c>
      <c r="E194" s="183">
        <v>208649.91</v>
      </c>
      <c r="F194" s="23">
        <v>44341.83</v>
      </c>
      <c r="G194" s="73">
        <v>32015.22</v>
      </c>
      <c r="H194" s="22">
        <v>44341.83</v>
      </c>
      <c r="I194" s="23">
        <v>178370.40223037233</v>
      </c>
      <c r="J194" s="93">
        <v>254727.4522303723</v>
      </c>
      <c r="K194" s="72">
        <v>17830.921656126062</v>
      </c>
      <c r="L194" s="75">
        <v>71323.68662450425</v>
      </c>
      <c r="M194" s="75">
        <v>63681.86305759307</v>
      </c>
      <c r="N194" s="33">
        <v>13115</v>
      </c>
      <c r="O194" s="33">
        <v>7641.823566911168</v>
      </c>
      <c r="P194" s="23">
        <v>173593.29490513453</v>
      </c>
      <c r="Q194" s="74">
        <v>81134.15732523776</v>
      </c>
      <c r="R194" s="78">
        <v>-30279.50776962767</v>
      </c>
      <c r="S194" s="162">
        <v>35186.46023399374</v>
      </c>
    </row>
    <row r="195" spans="1:19" ht="12.75">
      <c r="A195" s="34" t="s">
        <v>198</v>
      </c>
      <c r="B195" s="35">
        <v>1210.1</v>
      </c>
      <c r="C195" s="70">
        <v>140129.58</v>
      </c>
      <c r="D195" s="182">
        <v>15437.45</v>
      </c>
      <c r="E195" s="183">
        <v>110625.7</v>
      </c>
      <c r="F195" s="23">
        <v>14066.43</v>
      </c>
      <c r="G195" s="73">
        <v>15437.45</v>
      </c>
      <c r="H195" s="22">
        <v>14066.43</v>
      </c>
      <c r="I195" s="23">
        <v>74566.53066105815</v>
      </c>
      <c r="J195" s="93">
        <v>104070.41066105817</v>
      </c>
      <c r="K195" s="72">
        <v>7284.928746274072</v>
      </c>
      <c r="L195" s="75">
        <v>29139.71498509629</v>
      </c>
      <c r="M195" s="75">
        <v>26017.60266526454</v>
      </c>
      <c r="N195" s="33">
        <v>6810</v>
      </c>
      <c r="O195" s="33">
        <v>3122.112319831745</v>
      </c>
      <c r="P195" s="23">
        <v>72374.35871646665</v>
      </c>
      <c r="Q195" s="74">
        <v>31696.051944591512</v>
      </c>
      <c r="R195" s="78">
        <v>-36059.16933894185</v>
      </c>
      <c r="S195" s="162">
        <v>16340.0740009683</v>
      </c>
    </row>
    <row r="196" spans="1:19" ht="12.75">
      <c r="A196" s="34" t="s">
        <v>199</v>
      </c>
      <c r="B196" s="35">
        <v>1232.9</v>
      </c>
      <c r="C196" s="70">
        <v>142769.82</v>
      </c>
      <c r="D196" s="182">
        <v>18611.25</v>
      </c>
      <c r="E196" s="183">
        <v>106554.24</v>
      </c>
      <c r="F196" s="23">
        <v>17604.33</v>
      </c>
      <c r="G196" s="73">
        <v>18611.25</v>
      </c>
      <c r="H196" s="22">
        <v>17604.33</v>
      </c>
      <c r="I196" s="23">
        <v>63640.58754033976</v>
      </c>
      <c r="J196" s="93">
        <v>99856.16754033975</v>
      </c>
      <c r="K196" s="72">
        <v>6989.931727823783</v>
      </c>
      <c r="L196" s="75">
        <v>27959.726911295133</v>
      </c>
      <c r="M196" s="75">
        <v>24964.04188508494</v>
      </c>
      <c r="N196" s="33">
        <v>9146</v>
      </c>
      <c r="O196" s="33">
        <v>2995.6850262101925</v>
      </c>
      <c r="P196" s="23">
        <v>72055.38555041405</v>
      </c>
      <c r="Q196" s="74">
        <v>27800.7819899257</v>
      </c>
      <c r="R196" s="78">
        <v>-42913.65245966025</v>
      </c>
      <c r="S196" s="162">
        <v>48930.75916177887</v>
      </c>
    </row>
    <row r="197" spans="1:19" ht="12.75">
      <c r="A197" s="34" t="s">
        <v>200</v>
      </c>
      <c r="B197" s="35">
        <v>1310.3</v>
      </c>
      <c r="C197" s="70">
        <v>151732.74</v>
      </c>
      <c r="D197" s="182">
        <v>16554.9</v>
      </c>
      <c r="E197" s="183">
        <v>121684.34</v>
      </c>
      <c r="F197" s="23">
        <v>13493.5</v>
      </c>
      <c r="G197" s="73">
        <v>16554.9</v>
      </c>
      <c r="H197" s="22">
        <v>13493.5</v>
      </c>
      <c r="I197" s="23">
        <v>97911.446703362</v>
      </c>
      <c r="J197" s="93">
        <v>127959.846703362</v>
      </c>
      <c r="K197" s="72">
        <v>8957.189269235341</v>
      </c>
      <c r="L197" s="75">
        <v>35828.757076941365</v>
      </c>
      <c r="M197" s="75">
        <v>31989.9616758405</v>
      </c>
      <c r="N197" s="33">
        <v>3706</v>
      </c>
      <c r="O197" s="33">
        <v>3838.7954011008596</v>
      </c>
      <c r="P197" s="23">
        <v>84320.70342311806</v>
      </c>
      <c r="Q197" s="74">
        <v>43639.14328024394</v>
      </c>
      <c r="R197" s="78">
        <v>-23772.893296637994</v>
      </c>
      <c r="S197" s="162">
        <v>23013.886785259932</v>
      </c>
    </row>
    <row r="198" spans="1:19" ht="12.75">
      <c r="A198" s="34" t="s">
        <v>201</v>
      </c>
      <c r="B198" s="35">
        <v>3227.4</v>
      </c>
      <c r="C198" s="70">
        <v>373732.92</v>
      </c>
      <c r="D198" s="182">
        <v>37870.54000000006</v>
      </c>
      <c r="E198" s="183">
        <v>283551.36</v>
      </c>
      <c r="F198" s="23">
        <v>52311.02</v>
      </c>
      <c r="G198" s="73">
        <v>37870.54000000006</v>
      </c>
      <c r="H198" s="22">
        <v>52311.02</v>
      </c>
      <c r="I198" s="23">
        <v>221519.80119255127</v>
      </c>
      <c r="J198" s="93">
        <v>311701.3611925513</v>
      </c>
      <c r="K198" s="72">
        <v>21819.095283478593</v>
      </c>
      <c r="L198" s="75">
        <v>87276.38113391437</v>
      </c>
      <c r="M198" s="75">
        <v>77925.34029813783</v>
      </c>
      <c r="N198" s="33">
        <v>111645</v>
      </c>
      <c r="O198" s="33">
        <v>9351.04083577654</v>
      </c>
      <c r="P198" s="23">
        <v>308016.85755130736</v>
      </c>
      <c r="Q198" s="74">
        <v>3684.503641243966</v>
      </c>
      <c r="R198" s="78">
        <v>-62031.55880744872</v>
      </c>
      <c r="S198" s="162">
        <v>48923.43960369572</v>
      </c>
    </row>
    <row r="199" spans="1:19" ht="12.75">
      <c r="A199" s="34" t="s">
        <v>202</v>
      </c>
      <c r="B199" s="35">
        <v>3362.1</v>
      </c>
      <c r="C199" s="70">
        <v>389331.18</v>
      </c>
      <c r="D199" s="182">
        <v>42086.61</v>
      </c>
      <c r="E199" s="183">
        <v>295585.94</v>
      </c>
      <c r="F199" s="23">
        <v>51658.63</v>
      </c>
      <c r="G199" s="73">
        <v>42086.61</v>
      </c>
      <c r="H199" s="22">
        <v>51658.63</v>
      </c>
      <c r="I199" s="23">
        <v>248116.19681275007</v>
      </c>
      <c r="J199" s="93">
        <v>341861.43681275006</v>
      </c>
      <c r="K199" s="72">
        <v>23930.300576892507</v>
      </c>
      <c r="L199" s="75">
        <v>95721.20230757003</v>
      </c>
      <c r="M199" s="75">
        <v>85465.35920318752</v>
      </c>
      <c r="N199" s="33">
        <v>67957</v>
      </c>
      <c r="O199" s="33">
        <v>10255.843104382502</v>
      </c>
      <c r="P199" s="23">
        <v>283329.70519203256</v>
      </c>
      <c r="Q199" s="74">
        <v>58531.7316207175</v>
      </c>
      <c r="R199" s="78">
        <v>-47469.74318724993</v>
      </c>
      <c r="S199" s="162">
        <v>54197.97983798041</v>
      </c>
    </row>
    <row r="200" spans="1:19" ht="12.75">
      <c r="A200" s="145" t="s">
        <v>203</v>
      </c>
      <c r="B200" s="35">
        <v>3005</v>
      </c>
      <c r="C200" s="70">
        <v>347979</v>
      </c>
      <c r="D200" s="182">
        <v>43126.09</v>
      </c>
      <c r="E200" s="183">
        <v>263987.55</v>
      </c>
      <c r="F200" s="23">
        <v>40865.36</v>
      </c>
      <c r="G200" s="73">
        <v>43126.09</v>
      </c>
      <c r="H200" s="22">
        <v>40865.36</v>
      </c>
      <c r="I200" s="23">
        <v>184974.5499045008</v>
      </c>
      <c r="J200" s="93">
        <v>268965.9999045008</v>
      </c>
      <c r="K200" s="72">
        <v>18827.619993315056</v>
      </c>
      <c r="L200" s="75">
        <v>75310.47997326023</v>
      </c>
      <c r="M200" s="75">
        <v>67241.4999761252</v>
      </c>
      <c r="N200" s="33">
        <v>67218</v>
      </c>
      <c r="O200" s="33">
        <v>8068.979997135023</v>
      </c>
      <c r="P200" s="23">
        <v>236666.5799398355</v>
      </c>
      <c r="Q200" s="74">
        <v>32299.419964665285</v>
      </c>
      <c r="R200" s="78">
        <v>-79013.00009549918</v>
      </c>
      <c r="S200" s="162">
        <v>15880.275997765357</v>
      </c>
    </row>
    <row r="201" spans="1:19" ht="12.75">
      <c r="A201" s="146" t="s">
        <v>204</v>
      </c>
      <c r="B201" s="82">
        <v>3300</v>
      </c>
      <c r="C201" s="70">
        <v>382140</v>
      </c>
      <c r="D201" s="182">
        <v>38462.62</v>
      </c>
      <c r="E201" s="183">
        <v>288353.76</v>
      </c>
      <c r="F201" s="23">
        <v>55323.62</v>
      </c>
      <c r="G201" s="73">
        <v>38462.62</v>
      </c>
      <c r="H201" s="22">
        <v>55323.62</v>
      </c>
      <c r="I201" s="23">
        <v>237969.63538884054</v>
      </c>
      <c r="J201" s="93">
        <v>331755.87538884056</v>
      </c>
      <c r="K201" s="72">
        <v>23222.911277218842</v>
      </c>
      <c r="L201" s="75">
        <v>92891.64510887537</v>
      </c>
      <c r="M201" s="75">
        <v>82938.96884721014</v>
      </c>
      <c r="N201" s="33">
        <v>64028</v>
      </c>
      <c r="O201" s="33">
        <v>9952.676261665216</v>
      </c>
      <c r="P201" s="23">
        <v>273034.2014949696</v>
      </c>
      <c r="Q201" s="74">
        <v>58721.67389387096</v>
      </c>
      <c r="R201" s="78">
        <v>-50384.12461115947</v>
      </c>
      <c r="S201" s="162">
        <v>48534.85396897845</v>
      </c>
    </row>
    <row r="202" spans="1:19" ht="12.75">
      <c r="A202" s="146" t="s">
        <v>205</v>
      </c>
      <c r="B202" s="82">
        <v>3237.1</v>
      </c>
      <c r="C202" s="70">
        <v>374856.18</v>
      </c>
      <c r="D202" s="182">
        <v>40582.62</v>
      </c>
      <c r="E202" s="183">
        <v>296861.75</v>
      </c>
      <c r="F202" s="23">
        <v>37411.81</v>
      </c>
      <c r="G202" s="73">
        <v>40582.62</v>
      </c>
      <c r="H202" s="22">
        <v>37411.81</v>
      </c>
      <c r="I202" s="23">
        <v>242800.0068880106</v>
      </c>
      <c r="J202" s="93">
        <v>320794.4368880106</v>
      </c>
      <c r="K202" s="72">
        <v>22455.610582160745</v>
      </c>
      <c r="L202" s="75">
        <v>89822.44232864298</v>
      </c>
      <c r="M202" s="75">
        <v>80198.60922200265</v>
      </c>
      <c r="N202" s="33">
        <v>4211</v>
      </c>
      <c r="O202" s="33">
        <v>9623.833106640317</v>
      </c>
      <c r="P202" s="23">
        <v>206311.4952394467</v>
      </c>
      <c r="Q202" s="74">
        <v>114482.9416485639</v>
      </c>
      <c r="R202" s="78">
        <v>-54061.7431119894</v>
      </c>
      <c r="S202" s="162">
        <v>51905.4164134992</v>
      </c>
    </row>
    <row r="203" spans="1:19" ht="12.75">
      <c r="A203" s="146" t="s">
        <v>206</v>
      </c>
      <c r="B203" s="82">
        <v>3050.8</v>
      </c>
      <c r="C203" s="70">
        <v>353282.64</v>
      </c>
      <c r="D203" s="182">
        <v>42224.21</v>
      </c>
      <c r="E203" s="183">
        <v>241892.05</v>
      </c>
      <c r="F203" s="23">
        <v>69166.38</v>
      </c>
      <c r="G203" s="73">
        <v>42224.21</v>
      </c>
      <c r="H203" s="22">
        <v>69166.38</v>
      </c>
      <c r="I203" s="23">
        <v>196472.9964106249</v>
      </c>
      <c r="J203" s="93">
        <v>307863.5864106249</v>
      </c>
      <c r="K203" s="72">
        <v>21550.451048743744</v>
      </c>
      <c r="L203" s="75">
        <v>86201.80419497497</v>
      </c>
      <c r="M203" s="75">
        <v>76965.89660265623</v>
      </c>
      <c r="N203" s="33">
        <v>25305</v>
      </c>
      <c r="O203" s="33">
        <v>9235.907592318747</v>
      </c>
      <c r="P203" s="23">
        <v>219259.0594386937</v>
      </c>
      <c r="Q203" s="74">
        <v>88604.52697193122</v>
      </c>
      <c r="R203" s="78">
        <v>-45419.05358937508</v>
      </c>
      <c r="S203" s="162">
        <v>34815.52035734302</v>
      </c>
    </row>
    <row r="204" spans="1:19" ht="12.75">
      <c r="A204" s="34" t="s">
        <v>207</v>
      </c>
      <c r="B204" s="35">
        <v>952.4</v>
      </c>
      <c r="C204" s="70">
        <v>110287.92</v>
      </c>
      <c r="D204" s="182">
        <v>12444.99</v>
      </c>
      <c r="E204" s="183">
        <v>85144.67</v>
      </c>
      <c r="F204" s="23">
        <v>12698.26</v>
      </c>
      <c r="G204" s="73">
        <v>12444.99</v>
      </c>
      <c r="H204" s="22">
        <v>12698.26</v>
      </c>
      <c r="I204" s="23">
        <v>67605.78620490152</v>
      </c>
      <c r="J204" s="93">
        <v>92749.03620490152</v>
      </c>
      <c r="K204" s="72">
        <v>6492.432534343107</v>
      </c>
      <c r="L204" s="75">
        <v>25969.73013737243</v>
      </c>
      <c r="M204" s="75">
        <v>23187.25905122538</v>
      </c>
      <c r="N204" s="33">
        <v>41452</v>
      </c>
      <c r="O204" s="33">
        <v>2782.4710861470458</v>
      </c>
      <c r="P204" s="23">
        <v>99883.89280908798</v>
      </c>
      <c r="Q204" s="74">
        <v>-7134.856604186454</v>
      </c>
      <c r="R204" s="78">
        <v>-17538.883795098474</v>
      </c>
      <c r="S204" s="162">
        <v>13263.608494750564</v>
      </c>
    </row>
    <row r="205" spans="1:19" ht="12.75">
      <c r="A205" s="34" t="s">
        <v>208</v>
      </c>
      <c r="B205" s="35">
        <v>2100.8</v>
      </c>
      <c r="C205" s="70">
        <v>243272.64</v>
      </c>
      <c r="D205" s="182">
        <v>25651.48</v>
      </c>
      <c r="E205" s="183">
        <v>185596.94</v>
      </c>
      <c r="F205" s="23">
        <v>32024.22</v>
      </c>
      <c r="G205" s="73">
        <v>25651.48</v>
      </c>
      <c r="H205" s="22">
        <v>32024.22</v>
      </c>
      <c r="I205" s="23">
        <v>168311.10557570955</v>
      </c>
      <c r="J205" s="93">
        <v>225986.80557570956</v>
      </c>
      <c r="K205" s="72">
        <v>15819.076390299671</v>
      </c>
      <c r="L205" s="75">
        <v>63276.305561198686</v>
      </c>
      <c r="M205" s="75">
        <v>56496.70139392739</v>
      </c>
      <c r="N205" s="33">
        <v>12086</v>
      </c>
      <c r="O205" s="33">
        <v>6779.604167271286</v>
      </c>
      <c r="P205" s="23">
        <v>154457.68751269704</v>
      </c>
      <c r="Q205" s="74">
        <v>71529.11806301252</v>
      </c>
      <c r="R205" s="78">
        <v>-17285.834424290457</v>
      </c>
      <c r="S205" s="162">
        <v>32634.439175864452</v>
      </c>
    </row>
    <row r="206" spans="1:19" ht="12.75">
      <c r="A206" s="34" t="s">
        <v>209</v>
      </c>
      <c r="B206" s="35">
        <v>1556</v>
      </c>
      <c r="C206" s="70">
        <v>180184.8</v>
      </c>
      <c r="D206" s="182">
        <v>22209.7</v>
      </c>
      <c r="E206" s="183">
        <v>137145.35</v>
      </c>
      <c r="F206" s="23">
        <v>20829.75</v>
      </c>
      <c r="G206" s="73">
        <v>22209.7</v>
      </c>
      <c r="H206" s="22">
        <v>20829.75</v>
      </c>
      <c r="I206" s="23">
        <v>123375.35139563886</v>
      </c>
      <c r="J206" s="93">
        <v>166414.80139563887</v>
      </c>
      <c r="K206" s="72">
        <v>11649.036097694723</v>
      </c>
      <c r="L206" s="75">
        <v>46596.14439077889</v>
      </c>
      <c r="M206" s="75">
        <v>41603.70034890972</v>
      </c>
      <c r="N206" s="33">
        <v>63082</v>
      </c>
      <c r="O206" s="33">
        <v>4992.444041869166</v>
      </c>
      <c r="P206" s="23">
        <v>167923.3248792525</v>
      </c>
      <c r="Q206" s="74">
        <v>-1508.5234836136224</v>
      </c>
      <c r="R206" s="78">
        <v>-13769.998604361142</v>
      </c>
      <c r="S206" s="162">
        <v>23368.65537620415</v>
      </c>
    </row>
    <row r="207" spans="1:19" ht="12.75">
      <c r="A207" s="34" t="s">
        <v>210</v>
      </c>
      <c r="B207" s="35">
        <v>107.2</v>
      </c>
      <c r="C207" s="70">
        <v>12413.76</v>
      </c>
      <c r="D207" s="182">
        <v>4674.28</v>
      </c>
      <c r="E207" s="183">
        <v>7739.48</v>
      </c>
      <c r="F207" s="23">
        <v>0</v>
      </c>
      <c r="G207" s="73">
        <v>4674.28</v>
      </c>
      <c r="H207" s="22">
        <v>0</v>
      </c>
      <c r="I207" s="23">
        <v>0</v>
      </c>
      <c r="J207" s="93">
        <v>4674.28</v>
      </c>
      <c r="K207" s="72">
        <v>327.1996000000001</v>
      </c>
      <c r="L207" s="75">
        <v>1308.7984000000004</v>
      </c>
      <c r="M207" s="75">
        <v>1168.57</v>
      </c>
      <c r="N207" s="33"/>
      <c r="O207" s="33">
        <v>140.22840000000002</v>
      </c>
      <c r="P207" s="23">
        <v>2944.7964000000006</v>
      </c>
      <c r="Q207" s="74">
        <v>1729.4836</v>
      </c>
      <c r="R207" s="78">
        <v>-7739.48</v>
      </c>
      <c r="S207" s="162">
        <v>0</v>
      </c>
    </row>
    <row r="208" spans="1:19" ht="12.75">
      <c r="A208" s="34" t="s">
        <v>211</v>
      </c>
      <c r="B208" s="35">
        <v>71.9</v>
      </c>
      <c r="C208" s="70">
        <v>8326.02</v>
      </c>
      <c r="D208" s="182">
        <v>3150.85</v>
      </c>
      <c r="E208" s="183">
        <v>4553.94</v>
      </c>
      <c r="F208" s="23">
        <v>621.23</v>
      </c>
      <c r="G208" s="73">
        <v>3150.85</v>
      </c>
      <c r="H208" s="22">
        <v>621.23</v>
      </c>
      <c r="I208" s="23">
        <v>4167.740954036726</v>
      </c>
      <c r="J208" s="93">
        <v>7939.820954036727</v>
      </c>
      <c r="K208" s="72">
        <v>555.787466782571</v>
      </c>
      <c r="L208" s="75">
        <v>2223.149867130284</v>
      </c>
      <c r="M208" s="75">
        <v>1984.9552385091818</v>
      </c>
      <c r="N208" s="33"/>
      <c r="O208" s="33">
        <v>238.1946286211018</v>
      </c>
      <c r="P208" s="23">
        <v>5002.087201043138</v>
      </c>
      <c r="Q208" s="74">
        <v>2937.7337529935894</v>
      </c>
      <c r="R208" s="78">
        <v>-386.1990459632734</v>
      </c>
      <c r="S208" s="162">
        <v>131.43187539886716</v>
      </c>
    </row>
    <row r="209" spans="1:19" ht="12.75">
      <c r="A209" s="34" t="s">
        <v>212</v>
      </c>
      <c r="B209" s="35">
        <v>72.2</v>
      </c>
      <c r="C209" s="70">
        <v>8360.76</v>
      </c>
      <c r="D209" s="182">
        <v>2761.41</v>
      </c>
      <c r="E209" s="183">
        <v>5599.35</v>
      </c>
      <c r="F209" s="23">
        <v>0</v>
      </c>
      <c r="G209" s="73">
        <v>2761.41</v>
      </c>
      <c r="H209" s="22">
        <v>0</v>
      </c>
      <c r="I209" s="23">
        <v>5168.8635023131465</v>
      </c>
      <c r="J209" s="93">
        <v>7930.273502313146</v>
      </c>
      <c r="K209" s="72">
        <v>555.1191451619203</v>
      </c>
      <c r="L209" s="75">
        <v>2220.476580647681</v>
      </c>
      <c r="M209" s="75">
        <v>1982.5683755782866</v>
      </c>
      <c r="N209" s="33"/>
      <c r="O209" s="33">
        <v>237.90820506939437</v>
      </c>
      <c r="P209" s="23">
        <v>4996.072306457282</v>
      </c>
      <c r="Q209" s="74">
        <v>2934.201195855864</v>
      </c>
      <c r="R209" s="78">
        <v>-430.4864976868539</v>
      </c>
      <c r="S209" s="162">
        <v>134.28224260816418</v>
      </c>
    </row>
    <row r="210" spans="1:19" ht="12.75">
      <c r="A210" s="34" t="s">
        <v>213</v>
      </c>
      <c r="B210" s="35">
        <v>73.4</v>
      </c>
      <c r="C210" s="70">
        <v>8499.72</v>
      </c>
      <c r="D210" s="182">
        <v>987.1700000000017</v>
      </c>
      <c r="E210" s="183">
        <v>5686.73</v>
      </c>
      <c r="F210" s="23">
        <v>1825.82</v>
      </c>
      <c r="G210" s="73">
        <v>987.1700000000017</v>
      </c>
      <c r="H210" s="22">
        <v>1825.82</v>
      </c>
      <c r="I210" s="23">
        <v>5085.575988321377</v>
      </c>
      <c r="J210" s="93">
        <v>7898.565988321378</v>
      </c>
      <c r="K210" s="72">
        <v>552.8996191824965</v>
      </c>
      <c r="L210" s="75">
        <v>2211.598476729986</v>
      </c>
      <c r="M210" s="75">
        <v>1974.6414970803446</v>
      </c>
      <c r="N210" s="33"/>
      <c r="O210" s="33">
        <v>236.95697964964134</v>
      </c>
      <c r="P210" s="23">
        <v>4976.096572642468</v>
      </c>
      <c r="Q210" s="74">
        <v>2922.46941567891</v>
      </c>
      <c r="R210" s="78">
        <v>-601.1540116786227</v>
      </c>
      <c r="S210" s="162">
        <v>1190.7219941019375</v>
      </c>
    </row>
    <row r="211" spans="1:19" ht="12.75">
      <c r="A211" s="34" t="s">
        <v>214</v>
      </c>
      <c r="B211" s="35">
        <v>67.2</v>
      </c>
      <c r="C211" s="70">
        <v>7781.76</v>
      </c>
      <c r="D211" s="182">
        <v>911.23</v>
      </c>
      <c r="E211" s="183">
        <v>5185.15</v>
      </c>
      <c r="F211" s="23">
        <v>1685.38</v>
      </c>
      <c r="G211" s="73">
        <v>911.23</v>
      </c>
      <c r="H211" s="22">
        <v>1685.38</v>
      </c>
      <c r="I211" s="23">
        <v>206.68329605988296</v>
      </c>
      <c r="J211" s="93">
        <v>2803.2932960598837</v>
      </c>
      <c r="K211" s="72">
        <v>196.23053072419188</v>
      </c>
      <c r="L211" s="75">
        <v>784.9221228967675</v>
      </c>
      <c r="M211" s="75">
        <v>700.8233240149709</v>
      </c>
      <c r="N211" s="33"/>
      <c r="O211" s="33">
        <v>84.09879888179651</v>
      </c>
      <c r="P211" s="23">
        <v>1766.0747765177268</v>
      </c>
      <c r="Q211" s="74">
        <v>1037.2185195421569</v>
      </c>
      <c r="R211" s="78">
        <v>-4978.4667039401165</v>
      </c>
      <c r="S211" s="162">
        <v>0</v>
      </c>
    </row>
    <row r="212" spans="1:19" ht="12.75">
      <c r="A212" s="143" t="s">
        <v>215</v>
      </c>
      <c r="B212" s="35">
        <v>64.9</v>
      </c>
      <c r="C212" s="70">
        <v>7515.42</v>
      </c>
      <c r="D212" s="182">
        <v>569.5200000000013</v>
      </c>
      <c r="E212" s="183">
        <v>6945.9</v>
      </c>
      <c r="F212" s="23">
        <v>0</v>
      </c>
      <c r="G212" s="73">
        <v>569.5200000000013</v>
      </c>
      <c r="H212" s="22">
        <v>0</v>
      </c>
      <c r="I212" s="23">
        <v>161.3205849253608</v>
      </c>
      <c r="J212" s="93">
        <v>730.8405849253621</v>
      </c>
      <c r="K212" s="72">
        <v>51.158840944775356</v>
      </c>
      <c r="L212" s="75">
        <v>204.63536377910143</v>
      </c>
      <c r="M212" s="75">
        <v>182.71014623134053</v>
      </c>
      <c r="N212" s="33"/>
      <c r="O212" s="33">
        <v>21.925217547760862</v>
      </c>
      <c r="P212" s="23">
        <v>460.42956850297816</v>
      </c>
      <c r="Q212" s="74">
        <v>270.41101642238397</v>
      </c>
      <c r="R212" s="78">
        <v>-6784.579415074639</v>
      </c>
      <c r="S212" s="162">
        <v>0</v>
      </c>
    </row>
    <row r="213" spans="1:19" ht="12.75">
      <c r="A213" s="143" t="s">
        <v>216</v>
      </c>
      <c r="B213" s="35">
        <v>421.4</v>
      </c>
      <c r="C213" s="70">
        <v>48798.12</v>
      </c>
      <c r="D213" s="182">
        <v>25240.35</v>
      </c>
      <c r="E213" s="183">
        <v>22595.95</v>
      </c>
      <c r="F213" s="23">
        <v>961.82</v>
      </c>
      <c r="G213" s="73">
        <v>25240.35</v>
      </c>
      <c r="H213" s="22">
        <v>961.82</v>
      </c>
      <c r="I213" s="23">
        <v>5824.666485081633</v>
      </c>
      <c r="J213" s="93">
        <v>32026.83648508163</v>
      </c>
      <c r="K213" s="72">
        <v>2241.8785539557143</v>
      </c>
      <c r="L213" s="75">
        <v>8967.514215822857</v>
      </c>
      <c r="M213" s="75">
        <v>8006.709121270407</v>
      </c>
      <c r="N213" s="33">
        <v>10806</v>
      </c>
      <c r="O213" s="33">
        <v>960.8050945524488</v>
      </c>
      <c r="P213" s="23">
        <v>30982.90698560143</v>
      </c>
      <c r="Q213" s="74">
        <v>1043.9294994802003</v>
      </c>
      <c r="R213" s="78">
        <v>-16771.283514918367</v>
      </c>
      <c r="S213" s="162">
        <v>138.64310359201778</v>
      </c>
    </row>
    <row r="214" spans="1:19" ht="12.75">
      <c r="A214" s="143" t="s">
        <v>217</v>
      </c>
      <c r="B214" s="35">
        <v>1129</v>
      </c>
      <c r="C214" s="70">
        <v>130738.2</v>
      </c>
      <c r="D214" s="182">
        <v>67252.27</v>
      </c>
      <c r="E214" s="183">
        <v>59945.44</v>
      </c>
      <c r="F214" s="23">
        <v>3540.49</v>
      </c>
      <c r="G214" s="73">
        <v>67252.27</v>
      </c>
      <c r="H214" s="22">
        <v>3540.49</v>
      </c>
      <c r="I214" s="23">
        <v>20058.269564692095</v>
      </c>
      <c r="J214" s="93">
        <v>90851.0295646921</v>
      </c>
      <c r="K214" s="72">
        <v>6359.572069528448</v>
      </c>
      <c r="L214" s="75">
        <v>25438.288278113792</v>
      </c>
      <c r="M214" s="75">
        <v>22712.757391173025</v>
      </c>
      <c r="N214" s="33">
        <v>11377</v>
      </c>
      <c r="O214" s="33">
        <v>2725.5308869407627</v>
      </c>
      <c r="P214" s="23">
        <v>68613.14862575602</v>
      </c>
      <c r="Q214" s="74">
        <v>22237.880938936083</v>
      </c>
      <c r="R214" s="78">
        <v>-39887.17043530791</v>
      </c>
      <c r="S214" s="162">
        <v>290.8977197164146</v>
      </c>
    </row>
    <row r="215" spans="1:19" ht="12.75">
      <c r="A215" s="143" t="s">
        <v>218</v>
      </c>
      <c r="B215" s="35">
        <v>515.1</v>
      </c>
      <c r="C215" s="70">
        <v>59648.58</v>
      </c>
      <c r="D215" s="182">
        <v>27434.71</v>
      </c>
      <c r="E215" s="183">
        <v>28242.71</v>
      </c>
      <c r="F215" s="23">
        <v>3971.16</v>
      </c>
      <c r="G215" s="73">
        <v>27434.71</v>
      </c>
      <c r="H215" s="22">
        <v>3971.16</v>
      </c>
      <c r="I215" s="23">
        <v>12396.14000267151</v>
      </c>
      <c r="J215" s="93">
        <v>43802.01000267151</v>
      </c>
      <c r="K215" s="72">
        <v>3066.1407001870057</v>
      </c>
      <c r="L215" s="75">
        <v>12264.562800748023</v>
      </c>
      <c r="M215" s="75">
        <v>10950.502500667877</v>
      </c>
      <c r="N215" s="33">
        <v>7080</v>
      </c>
      <c r="O215" s="33">
        <v>1314.0603000801452</v>
      </c>
      <c r="P215" s="23">
        <v>34675.26630168305</v>
      </c>
      <c r="Q215" s="74">
        <v>9126.74370098846</v>
      </c>
      <c r="R215" s="78">
        <v>-15846.56999732849</v>
      </c>
      <c r="S215" s="162">
        <v>168.78661265753166</v>
      </c>
    </row>
    <row r="216" spans="1:19" ht="12.75">
      <c r="A216" s="143" t="s">
        <v>219</v>
      </c>
      <c r="B216" s="35">
        <v>37.7</v>
      </c>
      <c r="C216" s="70">
        <v>4365.66</v>
      </c>
      <c r="D216" s="182">
        <v>2210.67</v>
      </c>
      <c r="E216" s="183">
        <v>2154.99</v>
      </c>
      <c r="F216" s="23">
        <v>0</v>
      </c>
      <c r="G216" s="73">
        <v>2210.67</v>
      </c>
      <c r="H216" s="22">
        <v>0</v>
      </c>
      <c r="I216" s="23">
        <v>897.2932568758102</v>
      </c>
      <c r="J216" s="93">
        <v>3107.963256875811</v>
      </c>
      <c r="K216" s="72">
        <v>217.5574279813068</v>
      </c>
      <c r="L216" s="75">
        <v>870.2297119252272</v>
      </c>
      <c r="M216" s="75">
        <v>776.9908142189528</v>
      </c>
      <c r="N216" s="33"/>
      <c r="O216" s="33">
        <v>93.23889770627433</v>
      </c>
      <c r="P216" s="23">
        <v>1958.0168518317612</v>
      </c>
      <c r="Q216" s="74">
        <v>1149.94640504405</v>
      </c>
      <c r="R216" s="78">
        <v>-1257.6967431241897</v>
      </c>
      <c r="S216" s="162">
        <v>0</v>
      </c>
    </row>
    <row r="217" spans="1:19" ht="12.75">
      <c r="A217" s="143" t="s">
        <v>220</v>
      </c>
      <c r="B217" s="35">
        <v>1099.8</v>
      </c>
      <c r="C217" s="70">
        <v>127356.84</v>
      </c>
      <c r="D217" s="182">
        <v>13093.52</v>
      </c>
      <c r="E217" s="183">
        <v>107524.92</v>
      </c>
      <c r="F217" s="23">
        <v>6738.4</v>
      </c>
      <c r="G217" s="73">
        <v>13093.52</v>
      </c>
      <c r="H217" s="22">
        <v>6738.4</v>
      </c>
      <c r="I217" s="23">
        <v>60664.793583815044</v>
      </c>
      <c r="J217" s="93">
        <v>80496.71358381504</v>
      </c>
      <c r="K217" s="72">
        <v>5634.769950867054</v>
      </c>
      <c r="L217" s="75">
        <v>22539.079803468216</v>
      </c>
      <c r="M217" s="75">
        <v>20124.17839595376</v>
      </c>
      <c r="N217" s="33">
        <v>229755</v>
      </c>
      <c r="O217" s="33">
        <v>2414.901407514451</v>
      </c>
      <c r="P217" s="23">
        <v>280467.9295578035</v>
      </c>
      <c r="Q217" s="74">
        <v>-199971.21597398847</v>
      </c>
      <c r="R217" s="78">
        <v>-46860.126416184954</v>
      </c>
      <c r="S217" s="162">
        <v>6724.784326425986</v>
      </c>
    </row>
    <row r="218" spans="1:19" ht="12.75">
      <c r="A218" s="143" t="s">
        <v>221</v>
      </c>
      <c r="B218" s="35">
        <v>377.7</v>
      </c>
      <c r="C218" s="70">
        <v>43737.66</v>
      </c>
      <c r="D218" s="182">
        <v>12993.13</v>
      </c>
      <c r="E218" s="183">
        <v>29067.18</v>
      </c>
      <c r="F218" s="23">
        <v>1677.35</v>
      </c>
      <c r="G218" s="73">
        <v>12993.13</v>
      </c>
      <c r="H218" s="22">
        <v>1677.35</v>
      </c>
      <c r="I218" s="23">
        <v>22365.08877567334</v>
      </c>
      <c r="J218" s="93">
        <v>37035.56877567334</v>
      </c>
      <c r="K218" s="72">
        <v>2592.4898142971338</v>
      </c>
      <c r="L218" s="75">
        <v>10369.959257188535</v>
      </c>
      <c r="M218" s="75">
        <v>9258.892193918335</v>
      </c>
      <c r="N218" s="33"/>
      <c r="O218" s="33">
        <v>1111.0670632702002</v>
      </c>
      <c r="P218" s="23">
        <v>23332.408328674202</v>
      </c>
      <c r="Q218" s="74">
        <v>13703.160446999136</v>
      </c>
      <c r="R218" s="78">
        <v>-6702.091224326661</v>
      </c>
      <c r="S218" s="162">
        <v>0</v>
      </c>
    </row>
    <row r="219" spans="1:19" ht="12.75">
      <c r="A219" s="143" t="s">
        <v>222</v>
      </c>
      <c r="B219" s="35">
        <v>184.9</v>
      </c>
      <c r="C219" s="70">
        <v>21411.42</v>
      </c>
      <c r="D219" s="182">
        <v>11014.12</v>
      </c>
      <c r="E219" s="183">
        <v>9681.39</v>
      </c>
      <c r="F219" s="23">
        <v>715.91</v>
      </c>
      <c r="G219" s="73">
        <v>11014.12</v>
      </c>
      <c r="H219" s="22">
        <v>715.91</v>
      </c>
      <c r="I219" s="23">
        <v>2629.7577806713703</v>
      </c>
      <c r="J219" s="93">
        <v>14359.787780671373</v>
      </c>
      <c r="K219" s="72">
        <v>1005.1851446469963</v>
      </c>
      <c r="L219" s="75">
        <v>4020.740578587985</v>
      </c>
      <c r="M219" s="75">
        <v>3589.9469451678433</v>
      </c>
      <c r="N219" s="33">
        <v>1587</v>
      </c>
      <c r="O219" s="33">
        <v>430.7936334201412</v>
      </c>
      <c r="P219" s="23">
        <v>10633.666301822965</v>
      </c>
      <c r="Q219" s="74">
        <v>3726.1214788484085</v>
      </c>
      <c r="R219" s="78">
        <v>-7051.632219328629</v>
      </c>
      <c r="S219" s="162">
        <v>0</v>
      </c>
    </row>
    <row r="220" spans="1:19" ht="12.75">
      <c r="A220" s="143" t="s">
        <v>275</v>
      </c>
      <c r="B220" s="35">
        <v>238.3</v>
      </c>
      <c r="C220" s="70">
        <v>27595.14</v>
      </c>
      <c r="D220" s="182">
        <v>15424.1</v>
      </c>
      <c r="E220" s="183">
        <v>12171.04</v>
      </c>
      <c r="F220" s="23">
        <v>0</v>
      </c>
      <c r="G220" s="73">
        <v>15424.1</v>
      </c>
      <c r="H220" s="22">
        <v>0</v>
      </c>
      <c r="I220" s="23">
        <v>10244.493110991252</v>
      </c>
      <c r="J220" s="93">
        <v>25668.593110991256</v>
      </c>
      <c r="K220" s="72">
        <v>1796.801517769388</v>
      </c>
      <c r="L220" s="75">
        <v>7187.206071077552</v>
      </c>
      <c r="M220" s="75">
        <v>6417.148277747814</v>
      </c>
      <c r="N220" s="33"/>
      <c r="O220" s="33">
        <v>770.0577933297377</v>
      </c>
      <c r="P220" s="23">
        <v>16171.213659924491</v>
      </c>
      <c r="Q220" s="74">
        <v>9497.379451066765</v>
      </c>
      <c r="R220" s="78">
        <v>-1926.5468890087486</v>
      </c>
      <c r="S220" s="162">
        <v>1368.9064051452124</v>
      </c>
    </row>
    <row r="221" spans="1:19" ht="12.75">
      <c r="A221" s="143" t="s">
        <v>276</v>
      </c>
      <c r="B221" s="35">
        <v>202.6</v>
      </c>
      <c r="C221" s="70">
        <v>23461.08</v>
      </c>
      <c r="D221" s="182">
        <v>6152.36</v>
      </c>
      <c r="E221" s="183">
        <v>17308.72</v>
      </c>
      <c r="F221" s="23">
        <v>0</v>
      </c>
      <c r="G221" s="73">
        <v>6152.36</v>
      </c>
      <c r="H221" s="22">
        <v>0</v>
      </c>
      <c r="I221" s="23">
        <v>4092.5262066622977</v>
      </c>
      <c r="J221" s="93">
        <v>10244.886206662295</v>
      </c>
      <c r="K221" s="72">
        <v>717.1420344663608</v>
      </c>
      <c r="L221" s="75">
        <v>2868.568137865443</v>
      </c>
      <c r="M221" s="75">
        <v>2561.2215516655738</v>
      </c>
      <c r="N221" s="33"/>
      <c r="O221" s="33">
        <v>307.34658619986885</v>
      </c>
      <c r="P221" s="23">
        <v>6454.278310197245</v>
      </c>
      <c r="Q221" s="74">
        <v>3790.6078964650496</v>
      </c>
      <c r="R221" s="78">
        <v>-13216.193793337703</v>
      </c>
      <c r="S221" s="162">
        <v>0</v>
      </c>
    </row>
    <row r="222" spans="1:19" ht="12.75">
      <c r="A222" s="143" t="s">
        <v>225</v>
      </c>
      <c r="B222" s="35">
        <v>191.1</v>
      </c>
      <c r="C222" s="70">
        <v>22129.38</v>
      </c>
      <c r="D222" s="182">
        <v>11383.44</v>
      </c>
      <c r="E222" s="183">
        <v>10745.94</v>
      </c>
      <c r="F222" s="23">
        <v>0</v>
      </c>
      <c r="G222" s="73">
        <v>11383.44</v>
      </c>
      <c r="H222" s="22">
        <v>0</v>
      </c>
      <c r="I222" s="23">
        <v>729.1535953729091</v>
      </c>
      <c r="J222" s="93">
        <v>12112.59359537291</v>
      </c>
      <c r="K222" s="72">
        <v>847.8815516761038</v>
      </c>
      <c r="L222" s="75">
        <v>3391.526206704415</v>
      </c>
      <c r="M222" s="75">
        <v>3028.1483988432274</v>
      </c>
      <c r="N222" s="33"/>
      <c r="O222" s="33">
        <v>363.37780786118725</v>
      </c>
      <c r="P222" s="23">
        <v>7630.933965084934</v>
      </c>
      <c r="Q222" s="74">
        <v>4481.659630287975</v>
      </c>
      <c r="R222" s="78">
        <v>-10016.786404627092</v>
      </c>
      <c r="S222" s="162">
        <v>0</v>
      </c>
    </row>
    <row r="223" spans="1:19" ht="12.75">
      <c r="A223" s="143" t="s">
        <v>226</v>
      </c>
      <c r="B223" s="35">
        <v>193.9</v>
      </c>
      <c r="C223" s="70">
        <v>22453.62</v>
      </c>
      <c r="D223" s="182">
        <v>11550.23</v>
      </c>
      <c r="E223" s="183">
        <v>10903.39</v>
      </c>
      <c r="F223" s="23">
        <v>0</v>
      </c>
      <c r="G223" s="73">
        <v>11550.23</v>
      </c>
      <c r="H223" s="22">
        <v>0</v>
      </c>
      <c r="I223" s="23">
        <v>6265.074581230855</v>
      </c>
      <c r="J223" s="93">
        <v>17815.30458123086</v>
      </c>
      <c r="K223" s="72">
        <v>1247.0713206861603</v>
      </c>
      <c r="L223" s="75">
        <v>4988.285282744641</v>
      </c>
      <c r="M223" s="75">
        <v>4453.826145307715</v>
      </c>
      <c r="N223" s="33"/>
      <c r="O223" s="33">
        <v>534.4591374369257</v>
      </c>
      <c r="P223" s="23">
        <v>11223.641886175443</v>
      </c>
      <c r="Q223" s="74">
        <v>6591.662695055416</v>
      </c>
      <c r="R223" s="78">
        <v>-4638.315418769144</v>
      </c>
      <c r="S223" s="162">
        <v>0</v>
      </c>
    </row>
    <row r="224" spans="1:19" ht="12.75">
      <c r="A224" s="143" t="s">
        <v>227</v>
      </c>
      <c r="B224" s="35">
        <v>137</v>
      </c>
      <c r="C224" s="70">
        <v>15864.6</v>
      </c>
      <c r="D224" s="182">
        <v>8754.62</v>
      </c>
      <c r="E224" s="183">
        <v>7056.71</v>
      </c>
      <c r="F224" s="23">
        <v>53.27</v>
      </c>
      <c r="G224" s="73">
        <v>8754.62</v>
      </c>
      <c r="H224" s="22">
        <v>53.27</v>
      </c>
      <c r="I224" s="23">
        <v>3038.212240369136</v>
      </c>
      <c r="J224" s="93">
        <v>11846.102240369135</v>
      </c>
      <c r="K224" s="72">
        <v>829.2271568258395</v>
      </c>
      <c r="L224" s="75">
        <v>3316.908627303358</v>
      </c>
      <c r="M224" s="75">
        <v>2961.5255600922837</v>
      </c>
      <c r="N224" s="33"/>
      <c r="O224" s="33">
        <v>355.38306721107404</v>
      </c>
      <c r="P224" s="23">
        <v>7463.0444114325555</v>
      </c>
      <c r="Q224" s="74">
        <v>4383.057828936579</v>
      </c>
      <c r="R224" s="78">
        <v>-4018.497759630864</v>
      </c>
      <c r="S224" s="162">
        <v>0</v>
      </c>
    </row>
    <row r="225" spans="1:19" ht="12.75">
      <c r="A225" s="143" t="s">
        <v>228</v>
      </c>
      <c r="B225" s="35">
        <v>187.8</v>
      </c>
      <c r="C225" s="70">
        <v>21747.24</v>
      </c>
      <c r="D225" s="182">
        <v>11186.87</v>
      </c>
      <c r="E225" s="183">
        <v>10560.37</v>
      </c>
      <c r="F225" s="23">
        <v>0</v>
      </c>
      <c r="G225" s="73">
        <v>11186.87</v>
      </c>
      <c r="H225" s="22">
        <v>0</v>
      </c>
      <c r="I225" s="23">
        <v>2754.569428937849</v>
      </c>
      <c r="J225" s="93">
        <v>13941.43942893785</v>
      </c>
      <c r="K225" s="72">
        <v>975.9007600256497</v>
      </c>
      <c r="L225" s="75">
        <v>3903.6030401025987</v>
      </c>
      <c r="M225" s="75">
        <v>3485.3598572344627</v>
      </c>
      <c r="N225" s="33"/>
      <c r="O225" s="33">
        <v>418.2431828681355</v>
      </c>
      <c r="P225" s="23">
        <v>8783.106840230847</v>
      </c>
      <c r="Q225" s="74">
        <v>5158.332588707004</v>
      </c>
      <c r="R225" s="78">
        <v>-7805.800571062152</v>
      </c>
      <c r="S225" s="162">
        <v>0</v>
      </c>
    </row>
    <row r="226" spans="1:19" ht="12.75">
      <c r="A226" s="174" t="s">
        <v>229</v>
      </c>
      <c r="B226" s="35">
        <v>243.6</v>
      </c>
      <c r="C226" s="70">
        <v>28208.88</v>
      </c>
      <c r="D226" s="182">
        <v>6119.66</v>
      </c>
      <c r="E226" s="183">
        <v>22089.22</v>
      </c>
      <c r="F226" s="23">
        <v>0</v>
      </c>
      <c r="G226" s="73">
        <v>6119.66</v>
      </c>
      <c r="H226" s="22">
        <v>0</v>
      </c>
      <c r="I226" s="23">
        <v>14276.607064879634</v>
      </c>
      <c r="J226" s="93">
        <v>20396.267064879637</v>
      </c>
      <c r="K226" s="72">
        <v>1427.7386945415747</v>
      </c>
      <c r="L226" s="75">
        <v>5710.954778166299</v>
      </c>
      <c r="M226" s="75">
        <v>5099.066766219909</v>
      </c>
      <c r="N226" s="33"/>
      <c r="O226" s="33">
        <v>611.8880119463892</v>
      </c>
      <c r="P226" s="23">
        <v>12849.64825087417</v>
      </c>
      <c r="Q226" s="74">
        <v>7546.618814005467</v>
      </c>
      <c r="R226" s="78">
        <v>-7812.612935120367</v>
      </c>
      <c r="S226" s="162">
        <v>1269.506611859487</v>
      </c>
    </row>
    <row r="227" spans="1:19" ht="12.75">
      <c r="A227" s="143" t="s">
        <v>230</v>
      </c>
      <c r="B227" s="35">
        <v>883.9</v>
      </c>
      <c r="C227" s="70">
        <v>102355.62</v>
      </c>
      <c r="D227" s="182">
        <v>17445.68</v>
      </c>
      <c r="E227" s="183">
        <v>77152.7</v>
      </c>
      <c r="F227" s="23">
        <v>7757.24</v>
      </c>
      <c r="G227" s="73">
        <v>17445.68</v>
      </c>
      <c r="H227" s="22">
        <v>7757.24</v>
      </c>
      <c r="I227" s="23">
        <v>68624.55753661078</v>
      </c>
      <c r="J227" s="93">
        <v>93827.47753661078</v>
      </c>
      <c r="K227" s="72">
        <v>6567.923427562755</v>
      </c>
      <c r="L227" s="75">
        <v>26271.69371025102</v>
      </c>
      <c r="M227" s="75">
        <v>23456.869384152695</v>
      </c>
      <c r="N227" s="33">
        <v>76019</v>
      </c>
      <c r="O227" s="33">
        <v>2814.824326098323</v>
      </c>
      <c r="P227" s="23">
        <v>135130.31084806478</v>
      </c>
      <c r="Q227" s="74">
        <v>-41302.833311454</v>
      </c>
      <c r="R227" s="78">
        <v>-8528.142463389217</v>
      </c>
      <c r="S227" s="162">
        <v>3552.0235071604543</v>
      </c>
    </row>
    <row r="228" spans="1:19" ht="12.75">
      <c r="A228" s="143" t="s">
        <v>231</v>
      </c>
      <c r="B228" s="35">
        <v>635.9</v>
      </c>
      <c r="C228" s="70">
        <v>73637.22</v>
      </c>
      <c r="D228" s="182">
        <v>12137.78</v>
      </c>
      <c r="E228" s="183">
        <v>54009.51</v>
      </c>
      <c r="F228" s="23">
        <v>7489.93</v>
      </c>
      <c r="G228" s="73">
        <v>12137.78</v>
      </c>
      <c r="H228" s="22">
        <v>7489.93</v>
      </c>
      <c r="I228" s="23">
        <v>44249.05968012346</v>
      </c>
      <c r="J228" s="93">
        <v>63876.769680123456</v>
      </c>
      <c r="K228" s="72">
        <v>4471.373877608642</v>
      </c>
      <c r="L228" s="75">
        <v>17885.495510434568</v>
      </c>
      <c r="M228" s="75">
        <v>15969.192420030864</v>
      </c>
      <c r="N228" s="33">
        <v>41100</v>
      </c>
      <c r="O228" s="33">
        <v>1916.3030904037037</v>
      </c>
      <c r="P228" s="23">
        <v>81342.36489847777</v>
      </c>
      <c r="Q228" s="74">
        <v>-17465.595218354312</v>
      </c>
      <c r="R228" s="78">
        <v>-9760.450319876545</v>
      </c>
      <c r="S228" s="162">
        <v>1534.186563037628</v>
      </c>
    </row>
    <row r="229" spans="1:19" ht="12.75">
      <c r="A229" s="143" t="s">
        <v>232</v>
      </c>
      <c r="B229" s="35">
        <v>607.4</v>
      </c>
      <c r="C229" s="70">
        <v>70336.92</v>
      </c>
      <c r="D229" s="182">
        <v>22157.01</v>
      </c>
      <c r="E229" s="183">
        <v>41707.15</v>
      </c>
      <c r="F229" s="23">
        <v>6472.76</v>
      </c>
      <c r="G229" s="73">
        <v>22157.01</v>
      </c>
      <c r="H229" s="22">
        <v>6472.76</v>
      </c>
      <c r="I229" s="23">
        <v>25030.0136595353</v>
      </c>
      <c r="J229" s="93">
        <v>53659.7836595353</v>
      </c>
      <c r="K229" s="72">
        <v>3756.1848561674715</v>
      </c>
      <c r="L229" s="75">
        <v>15024.739424669886</v>
      </c>
      <c r="M229" s="75">
        <v>13414.945914883825</v>
      </c>
      <c r="N229" s="33">
        <v>75711</v>
      </c>
      <c r="O229" s="33">
        <v>1609.7935097860588</v>
      </c>
      <c r="P229" s="23">
        <v>109516.66370550725</v>
      </c>
      <c r="Q229" s="74">
        <v>-55856.88004597195</v>
      </c>
      <c r="R229" s="78">
        <v>-16677.1363404647</v>
      </c>
      <c r="S229" s="162">
        <v>2783.7576402204286</v>
      </c>
    </row>
    <row r="230" spans="1:19" ht="12.75">
      <c r="A230" s="143" t="s">
        <v>233</v>
      </c>
      <c r="B230" s="35">
        <v>881.9</v>
      </c>
      <c r="C230" s="70">
        <v>102124.02</v>
      </c>
      <c r="D230" s="182">
        <v>33809.76</v>
      </c>
      <c r="E230" s="183">
        <v>59441.52</v>
      </c>
      <c r="F230" s="23">
        <v>8872.74</v>
      </c>
      <c r="G230" s="73">
        <v>33809.76</v>
      </c>
      <c r="H230" s="22">
        <v>8872.74</v>
      </c>
      <c r="I230" s="23">
        <v>37553.02581484758</v>
      </c>
      <c r="J230" s="93">
        <v>80235.5258148476</v>
      </c>
      <c r="K230" s="72">
        <v>5616.486807039332</v>
      </c>
      <c r="L230" s="75">
        <v>22465.94722815733</v>
      </c>
      <c r="M230" s="75">
        <v>20058.8814537119</v>
      </c>
      <c r="N230" s="33">
        <v>43285</v>
      </c>
      <c r="O230" s="33">
        <v>2407.065774445428</v>
      </c>
      <c r="P230" s="23">
        <v>93833.38126335398</v>
      </c>
      <c r="Q230" s="74">
        <v>-13597.85544850638</v>
      </c>
      <c r="R230" s="78">
        <v>-21888.49418515242</v>
      </c>
      <c r="S230" s="162">
        <v>837.0804158567494</v>
      </c>
    </row>
    <row r="231" spans="1:19" ht="12.75">
      <c r="A231" s="143" t="s">
        <v>234</v>
      </c>
      <c r="B231" s="35">
        <v>698.7</v>
      </c>
      <c r="C231" s="70">
        <v>80909.46</v>
      </c>
      <c r="D231" s="182">
        <v>14997.65</v>
      </c>
      <c r="E231" s="183">
        <v>58924.36</v>
      </c>
      <c r="F231" s="23">
        <v>6987.45</v>
      </c>
      <c r="G231" s="73">
        <v>14997.65</v>
      </c>
      <c r="H231" s="22">
        <v>6987.45</v>
      </c>
      <c r="I231" s="23">
        <v>47811.13339098225</v>
      </c>
      <c r="J231" s="93">
        <v>69796.23339098226</v>
      </c>
      <c r="K231" s="72">
        <v>4885.7363373687585</v>
      </c>
      <c r="L231" s="75">
        <v>19542.945349475034</v>
      </c>
      <c r="M231" s="75">
        <v>17449.058347745566</v>
      </c>
      <c r="N231" s="33">
        <v>40945</v>
      </c>
      <c r="O231" s="33">
        <v>2093.887001729468</v>
      </c>
      <c r="P231" s="23">
        <v>84916.62703631882</v>
      </c>
      <c r="Q231" s="74">
        <v>-15120.39364533656</v>
      </c>
      <c r="R231" s="78">
        <v>-11113.22660901775</v>
      </c>
      <c r="S231" s="162">
        <v>8318.84198636986</v>
      </c>
    </row>
    <row r="232" spans="1:19" ht="12.75">
      <c r="A232" s="143" t="s">
        <v>235</v>
      </c>
      <c r="B232" s="35">
        <v>624.8</v>
      </c>
      <c r="C232" s="70">
        <v>72351.84</v>
      </c>
      <c r="D232" s="182">
        <v>26462</v>
      </c>
      <c r="E232" s="183">
        <v>41580.1</v>
      </c>
      <c r="F232" s="23">
        <v>4309.74</v>
      </c>
      <c r="G232" s="73">
        <v>26462</v>
      </c>
      <c r="H232" s="22">
        <v>4309.74</v>
      </c>
      <c r="I232" s="23">
        <v>35579.93055051536</v>
      </c>
      <c r="J232" s="93">
        <v>66351.67055051535</v>
      </c>
      <c r="K232" s="72">
        <v>4644.616938536075</v>
      </c>
      <c r="L232" s="75">
        <v>18578.4677541443</v>
      </c>
      <c r="M232" s="75">
        <v>16587.917637628838</v>
      </c>
      <c r="N232" s="33">
        <v>39863</v>
      </c>
      <c r="O232" s="33">
        <v>1990.5501165154606</v>
      </c>
      <c r="P232" s="23">
        <v>81664.55244682467</v>
      </c>
      <c r="Q232" s="74">
        <v>-15312.881896309322</v>
      </c>
      <c r="R232" s="78">
        <v>-6000.169449484638</v>
      </c>
      <c r="S232" s="162">
        <v>919.1310746716422</v>
      </c>
    </row>
    <row r="233" spans="1:19" ht="12.75">
      <c r="A233" s="143" t="s">
        <v>236</v>
      </c>
      <c r="B233" s="35">
        <v>475.1</v>
      </c>
      <c r="C233" s="70">
        <v>55016.58</v>
      </c>
      <c r="D233" s="182">
        <v>18230.98</v>
      </c>
      <c r="E233" s="183">
        <v>33429.9</v>
      </c>
      <c r="F233" s="23">
        <v>3355.7</v>
      </c>
      <c r="G233" s="73">
        <v>18230.98</v>
      </c>
      <c r="H233" s="22">
        <v>3355.7</v>
      </c>
      <c r="I233" s="23">
        <v>25777.44259885133</v>
      </c>
      <c r="J233" s="93">
        <v>47364.12259885133</v>
      </c>
      <c r="K233" s="72">
        <v>3315.488581919594</v>
      </c>
      <c r="L233" s="75">
        <v>13261.954327678375</v>
      </c>
      <c r="M233" s="75">
        <v>11841.030649712833</v>
      </c>
      <c r="N233" s="33">
        <v>14392</v>
      </c>
      <c r="O233" s="33">
        <v>1420.9236779655398</v>
      </c>
      <c r="P233" s="23">
        <v>44231.397237276346</v>
      </c>
      <c r="Q233" s="74">
        <v>3132.725361574987</v>
      </c>
      <c r="R233" s="78">
        <v>-7652.457401148673</v>
      </c>
      <c r="S233" s="162">
        <v>354.4167156079373</v>
      </c>
    </row>
    <row r="234" spans="1:19" ht="12.75">
      <c r="A234" s="143" t="s">
        <v>237</v>
      </c>
      <c r="B234" s="35">
        <v>700.8</v>
      </c>
      <c r="C234" s="70">
        <v>81152.64</v>
      </c>
      <c r="D234" s="182">
        <v>15056.74</v>
      </c>
      <c r="E234" s="183">
        <v>56586.54</v>
      </c>
      <c r="F234" s="23">
        <v>9509.36</v>
      </c>
      <c r="G234" s="73">
        <v>15056.74</v>
      </c>
      <c r="H234" s="22">
        <v>9509.36</v>
      </c>
      <c r="I234" s="23">
        <v>46910.68167294601</v>
      </c>
      <c r="J234" s="93">
        <v>71476.781672946</v>
      </c>
      <c r="K234" s="72">
        <v>5003.3747171062205</v>
      </c>
      <c r="L234" s="75">
        <v>20013.498868424882</v>
      </c>
      <c r="M234" s="75">
        <v>17869.1954182365</v>
      </c>
      <c r="N234" s="33">
        <v>1110</v>
      </c>
      <c r="O234" s="33">
        <v>2144.30345018838</v>
      </c>
      <c r="P234" s="23">
        <v>46140.372453955984</v>
      </c>
      <c r="Q234" s="74">
        <v>25336.40921899002</v>
      </c>
      <c r="R234" s="78">
        <v>-9675.85832705399</v>
      </c>
      <c r="S234" s="162">
        <v>10104.971270685694</v>
      </c>
    </row>
    <row r="235" spans="1:19" ht="12.75">
      <c r="A235" s="143" t="s">
        <v>238</v>
      </c>
      <c r="B235" s="35">
        <v>383.4</v>
      </c>
      <c r="C235" s="70">
        <v>44397.72</v>
      </c>
      <c r="D235" s="182">
        <v>15086.49</v>
      </c>
      <c r="E235" s="183">
        <v>27392.3</v>
      </c>
      <c r="F235" s="23">
        <v>1918.93</v>
      </c>
      <c r="G235" s="73">
        <v>15086.49</v>
      </c>
      <c r="H235" s="22">
        <v>1918.93</v>
      </c>
      <c r="I235" s="23">
        <v>18696.395899246458</v>
      </c>
      <c r="J235" s="93">
        <v>35701.81589924646</v>
      </c>
      <c r="K235" s="72">
        <v>2499.1271129472525</v>
      </c>
      <c r="L235" s="75">
        <v>9996.50845178901</v>
      </c>
      <c r="M235" s="75">
        <v>8925.453974811615</v>
      </c>
      <c r="N235" s="33">
        <v>11331</v>
      </c>
      <c r="O235" s="33">
        <v>1071.0544769773937</v>
      </c>
      <c r="P235" s="23">
        <v>33823.14401652527</v>
      </c>
      <c r="Q235" s="74">
        <v>1878.671882721188</v>
      </c>
      <c r="R235" s="78">
        <v>-8695.904100753542</v>
      </c>
      <c r="S235" s="162">
        <v>3624.2146271802717</v>
      </c>
    </row>
    <row r="236" spans="1:19" ht="12.75">
      <c r="A236" s="143" t="s">
        <v>239</v>
      </c>
      <c r="B236" s="35">
        <v>519.5</v>
      </c>
      <c r="C236" s="70">
        <v>60158.1</v>
      </c>
      <c r="D236" s="182">
        <v>28307.43</v>
      </c>
      <c r="E236" s="183">
        <v>28327.34</v>
      </c>
      <c r="F236" s="23">
        <v>3523.33</v>
      </c>
      <c r="G236" s="73">
        <v>28307.43</v>
      </c>
      <c r="H236" s="22">
        <v>3523.33</v>
      </c>
      <c r="I236" s="23">
        <v>23569.466140424396</v>
      </c>
      <c r="J236" s="93">
        <v>55400.226140424405</v>
      </c>
      <c r="K236" s="72">
        <v>3878.0158298297088</v>
      </c>
      <c r="L236" s="75">
        <v>15512.063319318835</v>
      </c>
      <c r="M236" s="75">
        <v>13850.056535106101</v>
      </c>
      <c r="N236" s="33">
        <v>514</v>
      </c>
      <c r="O236" s="33">
        <v>1662.006784212732</v>
      </c>
      <c r="P236" s="23">
        <v>35416.14246846738</v>
      </c>
      <c r="Q236" s="74">
        <v>19984.08367195703</v>
      </c>
      <c r="R236" s="78">
        <v>-4757.873859575604</v>
      </c>
      <c r="S236" s="162">
        <v>685.9558488542913</v>
      </c>
    </row>
    <row r="237" spans="1:19" ht="12.75">
      <c r="A237" s="143" t="s">
        <v>240</v>
      </c>
      <c r="B237" s="35">
        <v>546.9</v>
      </c>
      <c r="C237" s="70">
        <v>63331.02</v>
      </c>
      <c r="D237" s="182">
        <v>18014.27</v>
      </c>
      <c r="E237" s="183">
        <v>42285.08</v>
      </c>
      <c r="F237" s="23">
        <v>3031.67</v>
      </c>
      <c r="G237" s="73">
        <v>18014.27</v>
      </c>
      <c r="H237" s="22">
        <v>3031.67</v>
      </c>
      <c r="I237" s="23">
        <v>28388.755686276316</v>
      </c>
      <c r="J237" s="93">
        <v>49434.69568627632</v>
      </c>
      <c r="K237" s="72">
        <v>3460.4286980393426</v>
      </c>
      <c r="L237" s="75">
        <v>13841.71479215737</v>
      </c>
      <c r="M237" s="75">
        <v>12358.67392156908</v>
      </c>
      <c r="N237" s="33">
        <v>3063</v>
      </c>
      <c r="O237" s="33">
        <v>1483.0408705882894</v>
      </c>
      <c r="P237" s="23">
        <v>34206.858282354086</v>
      </c>
      <c r="Q237" s="74">
        <v>15227.837403922233</v>
      </c>
      <c r="R237" s="78">
        <v>-13896.324313723686</v>
      </c>
      <c r="S237" s="162">
        <v>788.7619972185802</v>
      </c>
    </row>
    <row r="238" spans="1:19" ht="12.75">
      <c r="A238" s="143" t="s">
        <v>241</v>
      </c>
      <c r="B238" s="35">
        <v>496.9</v>
      </c>
      <c r="C238" s="70">
        <v>57541.02</v>
      </c>
      <c r="D238" s="182">
        <v>29242.98</v>
      </c>
      <c r="E238" s="183">
        <v>25312.84</v>
      </c>
      <c r="F238" s="23">
        <v>2985.2</v>
      </c>
      <c r="G238" s="73">
        <v>29242.98</v>
      </c>
      <c r="H238" s="22">
        <v>2985.2</v>
      </c>
      <c r="I238" s="23">
        <v>17888.39437888334</v>
      </c>
      <c r="J238" s="93">
        <v>50116.57437888334</v>
      </c>
      <c r="K238" s="72">
        <v>3508.1602065218344</v>
      </c>
      <c r="L238" s="75">
        <v>14032.640826087338</v>
      </c>
      <c r="M238" s="75">
        <v>12529.143594720836</v>
      </c>
      <c r="N238" s="33"/>
      <c r="O238" s="33">
        <v>1503.4972313665003</v>
      </c>
      <c r="P238" s="23">
        <v>31573.441858696504</v>
      </c>
      <c r="Q238" s="74">
        <v>18543.13252018684</v>
      </c>
      <c r="R238" s="78">
        <v>-7424.445621116662</v>
      </c>
      <c r="S238" s="162">
        <v>514.577229728313</v>
      </c>
    </row>
    <row r="239" spans="1:19" ht="12.75">
      <c r="A239" s="143" t="s">
        <v>242</v>
      </c>
      <c r="B239" s="35">
        <v>550.9</v>
      </c>
      <c r="C239" s="70">
        <v>63794.22</v>
      </c>
      <c r="D239" s="182">
        <v>34707.62</v>
      </c>
      <c r="E239" s="183">
        <v>28642.68</v>
      </c>
      <c r="F239" s="23">
        <v>443.92</v>
      </c>
      <c r="G239" s="73">
        <v>34707.62</v>
      </c>
      <c r="H239" s="22">
        <v>443.92</v>
      </c>
      <c r="I239" s="23">
        <v>5797.253575362046</v>
      </c>
      <c r="J239" s="93">
        <v>40948.79357536205</v>
      </c>
      <c r="K239" s="72">
        <v>2866.415550275344</v>
      </c>
      <c r="L239" s="75">
        <v>11465.662201101375</v>
      </c>
      <c r="M239" s="75">
        <v>10237.198393840512</v>
      </c>
      <c r="N239" s="33"/>
      <c r="O239" s="33">
        <v>1228.4638072608614</v>
      </c>
      <c r="P239" s="23">
        <v>25797.739952478092</v>
      </c>
      <c r="Q239" s="74">
        <v>15151.053622883956</v>
      </c>
      <c r="R239" s="78">
        <v>-22845.426424637953</v>
      </c>
      <c r="S239" s="162">
        <v>1917.1233279373052</v>
      </c>
    </row>
    <row r="240" spans="1:19" ht="12.75">
      <c r="A240" s="143" t="s">
        <v>243</v>
      </c>
      <c r="B240" s="35">
        <v>545.8</v>
      </c>
      <c r="C240" s="70">
        <v>63203.64</v>
      </c>
      <c r="D240" s="182">
        <v>29546.88</v>
      </c>
      <c r="E240" s="183">
        <v>32630.49</v>
      </c>
      <c r="F240" s="23">
        <v>1026.27</v>
      </c>
      <c r="G240" s="73">
        <v>29546.88</v>
      </c>
      <c r="H240" s="22">
        <v>1026.27</v>
      </c>
      <c r="I240" s="23">
        <v>13224.942454417775</v>
      </c>
      <c r="J240" s="93">
        <v>43798.09245441777</v>
      </c>
      <c r="K240" s="72">
        <v>3065.866471809244</v>
      </c>
      <c r="L240" s="75">
        <v>12263.465887236976</v>
      </c>
      <c r="M240" s="75">
        <v>10949.523113604442</v>
      </c>
      <c r="N240" s="33">
        <v>11738</v>
      </c>
      <c r="O240" s="33">
        <v>1313.942773632533</v>
      </c>
      <c r="P240" s="23">
        <v>39330.79824628319</v>
      </c>
      <c r="Q240" s="74">
        <v>4467.2942081345755</v>
      </c>
      <c r="R240" s="78">
        <v>-19405.547545582227</v>
      </c>
      <c r="S240" s="162">
        <v>2388.173347111964</v>
      </c>
    </row>
    <row r="241" spans="1:19" ht="12.75">
      <c r="A241" s="143" t="s">
        <v>244</v>
      </c>
      <c r="B241" s="35">
        <v>695.2</v>
      </c>
      <c r="C241" s="70">
        <v>80504.16</v>
      </c>
      <c r="D241" s="182">
        <v>22290.77</v>
      </c>
      <c r="E241" s="183">
        <v>54415.27</v>
      </c>
      <c r="F241" s="23">
        <v>3798.12</v>
      </c>
      <c r="G241" s="73">
        <v>22290.77</v>
      </c>
      <c r="H241" s="22">
        <v>3798.12</v>
      </c>
      <c r="I241" s="23">
        <v>40363.91548353691</v>
      </c>
      <c r="J241" s="93">
        <v>66452.80548353691</v>
      </c>
      <c r="K241" s="72">
        <v>4651.696383847584</v>
      </c>
      <c r="L241" s="75">
        <v>18606.785535390336</v>
      </c>
      <c r="M241" s="75">
        <v>16613.201370884228</v>
      </c>
      <c r="N241" s="33"/>
      <c r="O241" s="33">
        <v>1993.5841645061073</v>
      </c>
      <c r="P241" s="23">
        <v>41865.26745462826</v>
      </c>
      <c r="Q241" s="74">
        <v>24587.538028908653</v>
      </c>
      <c r="R241" s="78">
        <v>-14051.354516463085</v>
      </c>
      <c r="S241" s="162">
        <v>8790.761117355161</v>
      </c>
    </row>
    <row r="242" spans="1:19" ht="12.75">
      <c r="A242" s="143" t="s">
        <v>245</v>
      </c>
      <c r="B242" s="35">
        <v>1039.2</v>
      </c>
      <c r="C242" s="70">
        <v>120339.36</v>
      </c>
      <c r="D242" s="182">
        <v>33150.49</v>
      </c>
      <c r="E242" s="183">
        <v>81346.23</v>
      </c>
      <c r="F242" s="23">
        <v>5842.64</v>
      </c>
      <c r="G242" s="73">
        <v>33150.49</v>
      </c>
      <c r="H242" s="22">
        <v>5842.64</v>
      </c>
      <c r="I242" s="23">
        <v>46431.08073557448</v>
      </c>
      <c r="J242" s="93">
        <v>85424.2107355745</v>
      </c>
      <c r="K242" s="72">
        <v>5979.694751490215</v>
      </c>
      <c r="L242" s="75">
        <v>23918.77900596086</v>
      </c>
      <c r="M242" s="75">
        <v>21356.052683893624</v>
      </c>
      <c r="N242" s="33"/>
      <c r="O242" s="33">
        <v>2562.726322067235</v>
      </c>
      <c r="P242" s="23">
        <v>53817.25276341193</v>
      </c>
      <c r="Q242" s="74">
        <v>31606.957972162563</v>
      </c>
      <c r="R242" s="78">
        <v>-34915.14926442552</v>
      </c>
      <c r="S242" s="162">
        <v>10168.745741968372</v>
      </c>
    </row>
    <row r="243" spans="1:19" ht="12.75">
      <c r="A243" s="166" t="s">
        <v>246</v>
      </c>
      <c r="B243" s="35">
        <v>115.6</v>
      </c>
      <c r="C243" s="70">
        <v>13386.48</v>
      </c>
      <c r="D243" s="182">
        <v>1279.66</v>
      </c>
      <c r="E243" s="183">
        <v>9129.4</v>
      </c>
      <c r="F243" s="23">
        <v>2977.42</v>
      </c>
      <c r="G243" s="73">
        <v>1279.66</v>
      </c>
      <c r="H243" s="22">
        <v>2977.42</v>
      </c>
      <c r="I243" s="23">
        <v>6907.304599171872</v>
      </c>
      <c r="J243" s="93">
        <v>11164.384599171872</v>
      </c>
      <c r="K243" s="72">
        <v>781.5069219420311</v>
      </c>
      <c r="L243" s="75">
        <v>3126.0276877681245</v>
      </c>
      <c r="M243" s="75">
        <v>2791.096149792968</v>
      </c>
      <c r="N243" s="33"/>
      <c r="O243" s="33">
        <v>334.9315379751561</v>
      </c>
      <c r="P243" s="23">
        <v>7033.562297478279</v>
      </c>
      <c r="Q243" s="74">
        <v>4130.822301693593</v>
      </c>
      <c r="R243" s="78">
        <v>-2222.095400828128</v>
      </c>
      <c r="S243" s="162">
        <v>1466.2184029802534</v>
      </c>
    </row>
    <row r="244" spans="1:19" ht="12.75">
      <c r="A244" s="167" t="s">
        <v>247</v>
      </c>
      <c r="B244" s="35">
        <v>105.9</v>
      </c>
      <c r="C244" s="70">
        <v>12263.22</v>
      </c>
      <c r="D244" s="182">
        <v>1392.77</v>
      </c>
      <c r="E244" s="183">
        <v>9424.29</v>
      </c>
      <c r="F244" s="23">
        <v>1446.16</v>
      </c>
      <c r="G244" s="73">
        <v>1392.77</v>
      </c>
      <c r="H244" s="22">
        <v>1446.16</v>
      </c>
      <c r="I244" s="23">
        <v>8521.95654503624</v>
      </c>
      <c r="J244" s="93">
        <v>11360.886545036241</v>
      </c>
      <c r="K244" s="72">
        <v>795.262058152537</v>
      </c>
      <c r="L244" s="75">
        <v>3181.048232610148</v>
      </c>
      <c r="M244" s="75">
        <v>2840.2216362590602</v>
      </c>
      <c r="N244" s="33">
        <v>772</v>
      </c>
      <c r="O244" s="33">
        <v>340.82659635108723</v>
      </c>
      <c r="P244" s="23">
        <v>7929.358523372833</v>
      </c>
      <c r="Q244" s="74">
        <v>3431.5280216634083</v>
      </c>
      <c r="R244" s="78">
        <v>-902.3334549637602</v>
      </c>
      <c r="S244" s="162">
        <v>1933.1706516330873</v>
      </c>
    </row>
    <row r="245" spans="1:19" ht="12.75">
      <c r="A245" s="143" t="s">
        <v>248</v>
      </c>
      <c r="B245" s="35">
        <v>387.3</v>
      </c>
      <c r="C245" s="70">
        <v>44849.34</v>
      </c>
      <c r="D245" s="182">
        <v>8433.32</v>
      </c>
      <c r="E245" s="183">
        <v>30690.18</v>
      </c>
      <c r="F245" s="23">
        <v>5725.84</v>
      </c>
      <c r="G245" s="73">
        <v>8433.32</v>
      </c>
      <c r="H245" s="22">
        <v>5725.84</v>
      </c>
      <c r="I245" s="23">
        <v>18923.726539551677</v>
      </c>
      <c r="J245" s="93">
        <v>33082.88653955168</v>
      </c>
      <c r="K245" s="72">
        <v>2315.8020577686175</v>
      </c>
      <c r="L245" s="75">
        <v>9263.20823107447</v>
      </c>
      <c r="M245" s="75">
        <v>8270.72163488792</v>
      </c>
      <c r="N245" s="33"/>
      <c r="O245" s="33">
        <v>992.4865961865503</v>
      </c>
      <c r="P245" s="23">
        <v>20842.21851991756</v>
      </c>
      <c r="Q245" s="74">
        <v>12240.668019634119</v>
      </c>
      <c r="R245" s="78">
        <v>-11766.453460448323</v>
      </c>
      <c r="S245" s="162">
        <v>3788.769880202916</v>
      </c>
    </row>
    <row r="246" spans="1:19" ht="12.75">
      <c r="A246" s="143" t="s">
        <v>249</v>
      </c>
      <c r="B246" s="35">
        <v>511.1</v>
      </c>
      <c r="C246" s="70">
        <v>59185.38</v>
      </c>
      <c r="D246" s="182">
        <v>23929.11</v>
      </c>
      <c r="E246" s="183">
        <v>29992.32</v>
      </c>
      <c r="F246" s="23">
        <v>5263.95</v>
      </c>
      <c r="G246" s="73">
        <v>23929.11</v>
      </c>
      <c r="H246" s="22">
        <v>5263.95</v>
      </c>
      <c r="I246" s="23">
        <v>26415.705301030684</v>
      </c>
      <c r="J246" s="93">
        <v>55608.76530103069</v>
      </c>
      <c r="K246" s="72">
        <v>3892.6135710721487</v>
      </c>
      <c r="L246" s="75">
        <v>15570.454284288595</v>
      </c>
      <c r="M246" s="75">
        <v>13902.191325257672</v>
      </c>
      <c r="N246" s="33">
        <v>5934</v>
      </c>
      <c r="O246" s="33">
        <v>1668.2629590309207</v>
      </c>
      <c r="P246" s="23">
        <v>40967.522139649336</v>
      </c>
      <c r="Q246" s="74">
        <v>14641.243161381353</v>
      </c>
      <c r="R246" s="78">
        <v>-3576.614698969315</v>
      </c>
      <c r="S246" s="162">
        <v>5976.0592535280775</v>
      </c>
    </row>
    <row r="247" spans="1:19" ht="12.75">
      <c r="A247" s="143" t="s">
        <v>250</v>
      </c>
      <c r="B247" s="35">
        <v>504.1</v>
      </c>
      <c r="C247" s="70">
        <v>58374.78</v>
      </c>
      <c r="D247" s="182">
        <v>21728.45</v>
      </c>
      <c r="E247" s="183">
        <v>31324.12</v>
      </c>
      <c r="F247" s="23">
        <v>5322.21</v>
      </c>
      <c r="G247" s="73">
        <v>21728.45</v>
      </c>
      <c r="H247" s="22">
        <v>5322.21</v>
      </c>
      <c r="I247" s="23">
        <v>28797.448880570337</v>
      </c>
      <c r="J247" s="93">
        <v>55848.10888057035</v>
      </c>
      <c r="K247" s="72">
        <v>3909.367621639925</v>
      </c>
      <c r="L247" s="75">
        <v>15637.4704865597</v>
      </c>
      <c r="M247" s="75">
        <v>13962.027220142587</v>
      </c>
      <c r="N247" s="33">
        <v>8585</v>
      </c>
      <c r="O247" s="33">
        <v>1675.4432664171104</v>
      </c>
      <c r="P247" s="23">
        <v>43769.30859475932</v>
      </c>
      <c r="Q247" s="74">
        <v>12078.800285811027</v>
      </c>
      <c r="R247" s="78">
        <v>-2526.671119429662</v>
      </c>
      <c r="S247" s="162">
        <v>1166.8970378583015</v>
      </c>
    </row>
    <row r="248" spans="1:19" ht="12.75">
      <c r="A248" s="143" t="s">
        <v>251</v>
      </c>
      <c r="B248" s="35">
        <v>369.5</v>
      </c>
      <c r="C248" s="70">
        <v>42788.1</v>
      </c>
      <c r="D248" s="182">
        <v>11929.83</v>
      </c>
      <c r="E248" s="183">
        <v>29934.52</v>
      </c>
      <c r="F248" s="23">
        <v>923.75</v>
      </c>
      <c r="G248" s="73">
        <v>11929.83</v>
      </c>
      <c r="H248" s="22">
        <v>923.75</v>
      </c>
      <c r="I248" s="23">
        <v>14823.024204906784</v>
      </c>
      <c r="J248" s="93">
        <v>27676.60420490679</v>
      </c>
      <c r="K248" s="72">
        <v>1937.3622943434755</v>
      </c>
      <c r="L248" s="75">
        <v>7749.449177373902</v>
      </c>
      <c r="M248" s="75">
        <v>6919.151051226698</v>
      </c>
      <c r="N248" s="33">
        <v>8367</v>
      </c>
      <c r="O248" s="33">
        <v>830.2981261472037</v>
      </c>
      <c r="P248" s="23">
        <v>25803.26064909128</v>
      </c>
      <c r="Q248" s="74">
        <v>1873.3435558155106</v>
      </c>
      <c r="R248" s="78">
        <v>-15111.495795093217</v>
      </c>
      <c r="S248" s="162">
        <v>3811.107044795533</v>
      </c>
    </row>
    <row r="249" spans="1:19" ht="12.75">
      <c r="A249" s="143" t="s">
        <v>252</v>
      </c>
      <c r="B249" s="35">
        <v>381</v>
      </c>
      <c r="C249" s="70">
        <v>44119.8</v>
      </c>
      <c r="D249" s="182">
        <v>12664.83</v>
      </c>
      <c r="E249" s="183">
        <v>28068.17</v>
      </c>
      <c r="F249" s="23">
        <v>3386.8</v>
      </c>
      <c r="G249" s="73">
        <v>12664.83</v>
      </c>
      <c r="H249" s="22">
        <v>3386.8</v>
      </c>
      <c r="I249" s="23">
        <v>26249.845255655066</v>
      </c>
      <c r="J249" s="93">
        <v>42301.47525565507</v>
      </c>
      <c r="K249" s="72">
        <v>2961.103267895855</v>
      </c>
      <c r="L249" s="75">
        <v>11844.41307158342</v>
      </c>
      <c r="M249" s="75">
        <v>10575.368813913767</v>
      </c>
      <c r="N249" s="33"/>
      <c r="O249" s="33">
        <v>1269.0442576696519</v>
      </c>
      <c r="P249" s="23">
        <v>26649.929411062694</v>
      </c>
      <c r="Q249" s="74">
        <v>15651.545844592372</v>
      </c>
      <c r="R249" s="78">
        <v>-1818.3247443449327</v>
      </c>
      <c r="S249" s="162">
        <v>3711.529851763467</v>
      </c>
    </row>
    <row r="250" spans="1:19" ht="12.75">
      <c r="A250" s="143" t="s">
        <v>253</v>
      </c>
      <c r="B250" s="35">
        <v>373.08</v>
      </c>
      <c r="C250" s="70">
        <v>43202.664</v>
      </c>
      <c r="D250" s="182">
        <v>12212.993999999997</v>
      </c>
      <c r="E250" s="183">
        <v>28930.7</v>
      </c>
      <c r="F250" s="23">
        <v>2058.97</v>
      </c>
      <c r="G250" s="73">
        <v>12212.993999999997</v>
      </c>
      <c r="H250" s="22">
        <v>2058.97</v>
      </c>
      <c r="I250" s="23">
        <v>25916.927513450748</v>
      </c>
      <c r="J250" s="93">
        <v>40188.89151345074</v>
      </c>
      <c r="K250" s="72">
        <v>2813.222405941552</v>
      </c>
      <c r="L250" s="75">
        <v>11252.889623766208</v>
      </c>
      <c r="M250" s="75">
        <v>10047.222878362685</v>
      </c>
      <c r="N250" s="33"/>
      <c r="O250" s="33">
        <v>1205.666745403522</v>
      </c>
      <c r="P250" s="23">
        <v>25319.00165347397</v>
      </c>
      <c r="Q250" s="74">
        <v>14869.88985997677</v>
      </c>
      <c r="R250" s="78">
        <v>-3013.772486549253</v>
      </c>
      <c r="S250" s="162">
        <v>4857.89519729221</v>
      </c>
    </row>
    <row r="251" spans="1:19" ht="12.75">
      <c r="A251" s="143" t="s">
        <v>254</v>
      </c>
      <c r="B251" s="35">
        <v>390.8</v>
      </c>
      <c r="C251" s="70">
        <v>45254.64</v>
      </c>
      <c r="D251" s="182">
        <v>12694.77</v>
      </c>
      <c r="E251" s="183">
        <v>30429.07</v>
      </c>
      <c r="F251" s="23">
        <v>2130.8</v>
      </c>
      <c r="G251" s="73">
        <v>12694.77</v>
      </c>
      <c r="H251" s="22">
        <v>2130.8</v>
      </c>
      <c r="I251" s="23">
        <v>20232.903014210944</v>
      </c>
      <c r="J251" s="93">
        <v>35058.47301421095</v>
      </c>
      <c r="K251" s="72">
        <v>2454.0931109947664</v>
      </c>
      <c r="L251" s="75">
        <v>9816.372443979066</v>
      </c>
      <c r="M251" s="75">
        <v>8764.618253552737</v>
      </c>
      <c r="N251" s="33"/>
      <c r="O251" s="33">
        <v>1051.7541904263285</v>
      </c>
      <c r="P251" s="23">
        <v>22086.8379989529</v>
      </c>
      <c r="Q251" s="74">
        <v>12971.635015258049</v>
      </c>
      <c r="R251" s="78">
        <v>-10196.166985789056</v>
      </c>
      <c r="S251" s="162">
        <v>3151.5533305750073</v>
      </c>
    </row>
    <row r="252" spans="1:19" ht="12.75">
      <c r="A252" s="143" t="s">
        <v>255</v>
      </c>
      <c r="B252" s="35">
        <v>115.8</v>
      </c>
      <c r="C252" s="70">
        <v>13409.64</v>
      </c>
      <c r="D252" s="182">
        <v>5714.03</v>
      </c>
      <c r="E252" s="183">
        <v>7695.61</v>
      </c>
      <c r="F252" s="23">
        <v>0</v>
      </c>
      <c r="G252" s="73">
        <v>5714.03</v>
      </c>
      <c r="H252" s="22">
        <v>0</v>
      </c>
      <c r="I252" s="23">
        <v>6614.870342605385</v>
      </c>
      <c r="J252" s="93">
        <v>12328.900342605386</v>
      </c>
      <c r="K252" s="72">
        <v>863.0230239823771</v>
      </c>
      <c r="L252" s="75">
        <v>3452.0920959295086</v>
      </c>
      <c r="M252" s="75">
        <v>3082.2250856513465</v>
      </c>
      <c r="N252" s="33"/>
      <c r="O252" s="33">
        <v>369.86701027816156</v>
      </c>
      <c r="P252" s="23">
        <v>7767.207215841394</v>
      </c>
      <c r="Q252" s="74">
        <v>4561.693126763992</v>
      </c>
      <c r="R252" s="78">
        <v>-1080.7396573946144</v>
      </c>
      <c r="S252" s="162">
        <v>0</v>
      </c>
    </row>
    <row r="253" spans="1:19" ht="12.75">
      <c r="A253" s="147" t="s">
        <v>256</v>
      </c>
      <c r="B253" s="35"/>
      <c r="C253" s="70"/>
      <c r="D253" s="182"/>
      <c r="E253" s="183"/>
      <c r="F253" s="23"/>
      <c r="G253" s="73"/>
      <c r="H253" s="22"/>
      <c r="I253" s="23"/>
      <c r="J253" s="93"/>
      <c r="K253" s="72"/>
      <c r="L253" s="75"/>
      <c r="M253" s="75"/>
      <c r="N253" s="33"/>
      <c r="O253" s="33"/>
      <c r="P253" s="23"/>
      <c r="Q253" s="74">
        <v>0</v>
      </c>
      <c r="R253" s="78"/>
      <c r="S253" s="162"/>
    </row>
    <row r="254" spans="1:19" ht="12.75">
      <c r="A254" s="143" t="s">
        <v>257</v>
      </c>
      <c r="B254" s="35">
        <v>54.7</v>
      </c>
      <c r="C254" s="70">
        <v>6334.26</v>
      </c>
      <c r="D254" s="182">
        <v>3579.13</v>
      </c>
      <c r="E254" s="183">
        <v>2341.31</v>
      </c>
      <c r="F254" s="23">
        <v>413.82</v>
      </c>
      <c r="G254" s="73">
        <v>3579.13</v>
      </c>
      <c r="H254" s="22">
        <v>413.82</v>
      </c>
      <c r="I254" s="23">
        <v>334.70312908952286</v>
      </c>
      <c r="J254" s="93">
        <v>4327.653129089523</v>
      </c>
      <c r="K254" s="72">
        <v>302.9357190362666</v>
      </c>
      <c r="L254" s="75">
        <v>1211.7428761450665</v>
      </c>
      <c r="M254" s="75">
        <v>1081.9132822723807</v>
      </c>
      <c r="N254" s="33"/>
      <c r="O254" s="33">
        <v>129.82959387268568</v>
      </c>
      <c r="P254" s="23">
        <v>2726.4214713263996</v>
      </c>
      <c r="Q254" s="74">
        <v>1601.2316577631232</v>
      </c>
      <c r="R254" s="78">
        <v>-2006.606870910477</v>
      </c>
      <c r="S254" s="162">
        <v>0</v>
      </c>
    </row>
    <row r="255" spans="1:19" ht="13.5" thickBot="1">
      <c r="A255" s="143" t="s">
        <v>258</v>
      </c>
      <c r="B255" s="35">
        <v>257</v>
      </c>
      <c r="C255" s="70">
        <v>29760.6</v>
      </c>
      <c r="D255" s="182">
        <v>13310.42</v>
      </c>
      <c r="E255" s="183">
        <v>15953.6</v>
      </c>
      <c r="F255" s="23">
        <v>496.58</v>
      </c>
      <c r="G255" s="92">
        <v>13310.42</v>
      </c>
      <c r="H255" s="24">
        <v>496.58</v>
      </c>
      <c r="I255" s="23">
        <v>2634.3345387246513</v>
      </c>
      <c r="J255" s="93">
        <v>16441.33453872465</v>
      </c>
      <c r="K255" s="72">
        <v>1150.8934177107258</v>
      </c>
      <c r="L255" s="75">
        <v>4603.573670842903</v>
      </c>
      <c r="M255" s="75">
        <v>4110.333634681163</v>
      </c>
      <c r="N255" s="33"/>
      <c r="O255" s="33">
        <v>493.2400361617395</v>
      </c>
      <c r="P255" s="23">
        <v>10358.040759396532</v>
      </c>
      <c r="Q255" s="74">
        <v>6083.29377932812</v>
      </c>
      <c r="R255" s="95">
        <v>-13319.265461275349</v>
      </c>
      <c r="S255" s="185">
        <v>0</v>
      </c>
    </row>
    <row r="256" spans="1:19" ht="13.5" thickBot="1">
      <c r="A256" s="196" t="s">
        <v>262</v>
      </c>
      <c r="B256" s="197">
        <v>79614.58</v>
      </c>
      <c r="C256" s="198">
        <v>9219368.364</v>
      </c>
      <c r="D256" s="199">
        <v>1508504.2939999998</v>
      </c>
      <c r="E256" s="200">
        <v>6645038.4</v>
      </c>
      <c r="F256" s="201">
        <v>1065825.67</v>
      </c>
      <c r="G256" s="186">
        <v>1508504.2939999998</v>
      </c>
      <c r="H256" s="25">
        <v>1065825.67</v>
      </c>
      <c r="I256" s="36">
        <v>5163591.07478285</v>
      </c>
      <c r="J256" s="197">
        <v>7737921.03878285</v>
      </c>
      <c r="K256" s="199">
        <v>541654.4727147996</v>
      </c>
      <c r="L256" s="202">
        <v>2166617.8908591983</v>
      </c>
      <c r="M256" s="202">
        <v>1934480.2596957125</v>
      </c>
      <c r="N256" s="202">
        <v>3950183</v>
      </c>
      <c r="O256" s="203">
        <v>232137.63116348544</v>
      </c>
      <c r="P256" s="201">
        <v>8825073.254433192</v>
      </c>
      <c r="Q256" s="204">
        <v>-1087152.215650345</v>
      </c>
      <c r="R256" s="139">
        <v>-1481447.3252171502</v>
      </c>
      <c r="S256" s="194">
        <v>941243.8770348143</v>
      </c>
    </row>
    <row r="257" spans="1:19" ht="12.75">
      <c r="A257" s="205"/>
      <c r="B257" s="206"/>
      <c r="C257" s="99"/>
      <c r="D257" s="207"/>
      <c r="E257" s="208"/>
      <c r="F257" s="38"/>
      <c r="G257" s="102"/>
      <c r="H257" s="37"/>
      <c r="I257" s="38"/>
      <c r="J257" s="206"/>
      <c r="K257" s="208"/>
      <c r="L257" s="209"/>
      <c r="M257" s="209"/>
      <c r="N257" s="209"/>
      <c r="O257" s="210"/>
      <c r="P257" s="37"/>
      <c r="Q257" s="206"/>
      <c r="R257" s="211"/>
      <c r="S257" s="206"/>
    </row>
    <row r="258" spans="1:19" ht="12.75">
      <c r="A258" s="137" t="s">
        <v>263</v>
      </c>
      <c r="B258" s="121">
        <v>209541.92</v>
      </c>
      <c r="C258" s="212">
        <v>23997569.073500004</v>
      </c>
      <c r="D258" s="213">
        <v>3686619.4835</v>
      </c>
      <c r="E258" s="214">
        <v>17353838.919999994</v>
      </c>
      <c r="F258" s="123">
        <v>2957146.67</v>
      </c>
      <c r="G258" s="215">
        <v>3686619.4835</v>
      </c>
      <c r="H258" s="39">
        <v>2957146.67</v>
      </c>
      <c r="I258" s="40">
        <v>13080259.254593259</v>
      </c>
      <c r="J258" s="121">
        <v>19724016.40809326</v>
      </c>
      <c r="K258" s="214">
        <v>1380705.2085665287</v>
      </c>
      <c r="L258" s="214">
        <v>5522742.834266115</v>
      </c>
      <c r="M258" s="214">
        <v>4931026.602023315</v>
      </c>
      <c r="N258" s="214">
        <v>6750730</v>
      </c>
      <c r="O258" s="216">
        <v>591758.2322427976</v>
      </c>
      <c r="P258" s="217">
        <v>19176839.877098747</v>
      </c>
      <c r="Q258" s="121">
        <v>547221.5309945067</v>
      </c>
      <c r="R258" s="218">
        <v>-4273579.665406736</v>
      </c>
      <c r="S258" s="121">
        <v>2344433.6820663256</v>
      </c>
    </row>
    <row r="259" spans="1:19" ht="13.5" thickBot="1">
      <c r="A259" s="144"/>
      <c r="B259" s="124"/>
      <c r="C259" s="125"/>
      <c r="D259" s="127"/>
      <c r="E259" s="129"/>
      <c r="F259" s="42"/>
      <c r="G259" s="128"/>
      <c r="H259" s="41"/>
      <c r="I259" s="42"/>
      <c r="J259" s="124"/>
      <c r="K259" s="129"/>
      <c r="L259" s="130"/>
      <c r="M259" s="130"/>
      <c r="N259" s="130"/>
      <c r="O259" s="131"/>
      <c r="P259" s="41"/>
      <c r="Q259" s="124"/>
      <c r="R259" s="133"/>
      <c r="S259" s="219"/>
    </row>
    <row r="262" ht="12.75">
      <c r="N262" s="43"/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2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U19" sqref="U19"/>
    </sheetView>
  </sheetViews>
  <sheetFormatPr defaultColWidth="9.00390625" defaultRowHeight="12.75"/>
  <cols>
    <col min="1" max="1" width="12.625" style="153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171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153" customWidth="1"/>
  </cols>
  <sheetData>
    <row r="1" spans="3:11" ht="18.75">
      <c r="C1" s="325" t="s">
        <v>9</v>
      </c>
      <c r="D1" s="325"/>
      <c r="E1" s="325"/>
      <c r="F1" s="325"/>
      <c r="G1" s="325"/>
      <c r="H1" s="325"/>
      <c r="I1" s="325"/>
      <c r="J1" s="326"/>
      <c r="K1" s="326"/>
    </row>
    <row r="2" spans="3:11" ht="18.75">
      <c r="C2" s="325" t="s">
        <v>89</v>
      </c>
      <c r="D2" s="325"/>
      <c r="E2" s="325"/>
      <c r="F2" s="325"/>
      <c r="G2" s="325"/>
      <c r="H2" s="325"/>
      <c r="I2" s="325"/>
      <c r="J2" s="326"/>
      <c r="K2" s="326"/>
    </row>
    <row r="4" spans="4:10" ht="12.75">
      <c r="D4" s="367" t="s">
        <v>277</v>
      </c>
      <c r="E4" s="367"/>
      <c r="F4" s="367"/>
      <c r="G4" s="367"/>
      <c r="H4" s="367"/>
      <c r="I4" s="367"/>
      <c r="J4" s="367"/>
    </row>
    <row r="6" spans="5:8" ht="13.5" thickBot="1">
      <c r="E6" s="44"/>
      <c r="F6" s="16"/>
      <c r="H6" s="16"/>
    </row>
    <row r="7" spans="1:19" ht="12.75" customHeight="1">
      <c r="A7" s="327" t="s">
        <v>18</v>
      </c>
      <c r="B7" s="330" t="s">
        <v>0</v>
      </c>
      <c r="C7" s="333" t="s">
        <v>261</v>
      </c>
      <c r="D7" s="336" t="s">
        <v>267</v>
      </c>
      <c r="E7" s="368" t="s">
        <v>278</v>
      </c>
      <c r="F7" s="340"/>
      <c r="G7" s="368" t="s">
        <v>265</v>
      </c>
      <c r="H7" s="371" t="s">
        <v>279</v>
      </c>
      <c r="I7" s="345"/>
      <c r="J7" s="348" t="s">
        <v>1</v>
      </c>
      <c r="K7" s="351" t="s">
        <v>2</v>
      </c>
      <c r="L7" s="330"/>
      <c r="M7" s="330"/>
      <c r="N7" s="330"/>
      <c r="O7" s="330"/>
      <c r="P7" s="352"/>
      <c r="Q7" s="355" t="s">
        <v>280</v>
      </c>
      <c r="R7" s="336" t="s">
        <v>281</v>
      </c>
      <c r="S7" s="348" t="s">
        <v>264</v>
      </c>
    </row>
    <row r="8" spans="1:19" ht="12.75" customHeight="1" thickBot="1">
      <c r="A8" s="328"/>
      <c r="B8" s="331"/>
      <c r="C8" s="334"/>
      <c r="D8" s="337"/>
      <c r="E8" s="369"/>
      <c r="F8" s="360"/>
      <c r="G8" s="369"/>
      <c r="H8" s="372"/>
      <c r="I8" s="347"/>
      <c r="J8" s="349"/>
      <c r="K8" s="353"/>
      <c r="L8" s="331"/>
      <c r="M8" s="331"/>
      <c r="N8" s="331"/>
      <c r="O8" s="331"/>
      <c r="P8" s="354"/>
      <c r="Q8" s="356"/>
      <c r="R8" s="337"/>
      <c r="S8" s="349"/>
    </row>
    <row r="9" spans="1:19" ht="26.25" customHeight="1" thickBot="1">
      <c r="A9" s="328"/>
      <c r="B9" s="331"/>
      <c r="C9" s="334"/>
      <c r="D9" s="337"/>
      <c r="E9" s="370"/>
      <c r="F9" s="342"/>
      <c r="G9" s="369"/>
      <c r="H9" s="364" t="s">
        <v>282</v>
      </c>
      <c r="I9" s="365"/>
      <c r="J9" s="349"/>
      <c r="K9" s="353" t="s">
        <v>12</v>
      </c>
      <c r="L9" s="331" t="s">
        <v>5</v>
      </c>
      <c r="M9" s="332" t="s">
        <v>13</v>
      </c>
      <c r="N9" s="331" t="s">
        <v>6</v>
      </c>
      <c r="O9" s="332" t="s">
        <v>268</v>
      </c>
      <c r="P9" s="354" t="s">
        <v>7</v>
      </c>
      <c r="Q9" s="356"/>
      <c r="R9" s="337"/>
      <c r="S9" s="350"/>
    </row>
    <row r="10" spans="1:19" ht="71.25" customHeight="1" thickBot="1">
      <c r="A10" s="329"/>
      <c r="B10" s="332"/>
      <c r="C10" s="335"/>
      <c r="D10" s="338"/>
      <c r="E10" s="48" t="s">
        <v>283</v>
      </c>
      <c r="F10" s="49" t="s">
        <v>4</v>
      </c>
      <c r="G10" s="370"/>
      <c r="H10" s="50" t="s">
        <v>17</v>
      </c>
      <c r="I10" s="50" t="s">
        <v>284</v>
      </c>
      <c r="J10" s="350"/>
      <c r="K10" s="363"/>
      <c r="L10" s="332"/>
      <c r="M10" s="358"/>
      <c r="N10" s="332"/>
      <c r="O10" s="358"/>
      <c r="P10" s="359"/>
      <c r="Q10" s="357"/>
      <c r="R10" s="366"/>
      <c r="S10" s="172" t="s">
        <v>259</v>
      </c>
    </row>
    <row r="11" spans="1:19" s="164" customFormat="1" ht="13.5" thickBot="1">
      <c r="A11" s="51">
        <v>1</v>
      </c>
      <c r="B11" s="51">
        <v>2</v>
      </c>
      <c r="C11" s="52">
        <v>3</v>
      </c>
      <c r="D11" s="53">
        <v>4</v>
      </c>
      <c r="E11" s="54">
        <v>5</v>
      </c>
      <c r="F11" s="52">
        <v>6</v>
      </c>
      <c r="G11" s="53">
        <v>7</v>
      </c>
      <c r="H11" s="55">
        <v>8</v>
      </c>
      <c r="I11" s="18">
        <v>9</v>
      </c>
      <c r="J11" s="53">
        <v>10</v>
      </c>
      <c r="K11" s="53">
        <v>11</v>
      </c>
      <c r="L11" s="53">
        <v>12</v>
      </c>
      <c r="M11" s="53">
        <v>13</v>
      </c>
      <c r="N11" s="53">
        <v>14</v>
      </c>
      <c r="O11" s="53">
        <v>15</v>
      </c>
      <c r="P11" s="53">
        <v>16</v>
      </c>
      <c r="Q11" s="53">
        <v>17</v>
      </c>
      <c r="R11" s="52">
        <v>18</v>
      </c>
      <c r="S11" s="53">
        <v>19</v>
      </c>
    </row>
    <row r="12" spans="1:19" ht="13.5" customHeight="1">
      <c r="A12" s="134" t="s">
        <v>285</v>
      </c>
      <c r="B12" s="56"/>
      <c r="C12" s="57"/>
      <c r="D12" s="58"/>
      <c r="E12" s="59"/>
      <c r="F12" s="60"/>
      <c r="G12" s="57"/>
      <c r="H12" s="61"/>
      <c r="I12" s="60"/>
      <c r="J12" s="56"/>
      <c r="K12" s="62"/>
      <c r="L12" s="63"/>
      <c r="M12" s="64"/>
      <c r="N12" s="63"/>
      <c r="O12" s="65"/>
      <c r="P12" s="60"/>
      <c r="Q12" s="56"/>
      <c r="R12" s="57"/>
      <c r="S12" s="66"/>
    </row>
    <row r="13" spans="1:19" ht="22.5" customHeight="1">
      <c r="A13" s="136" t="s">
        <v>91</v>
      </c>
      <c r="B13" s="12"/>
      <c r="C13" s="10"/>
      <c r="D13" s="14"/>
      <c r="E13" s="67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68"/>
      <c r="S13" s="69"/>
    </row>
    <row r="14" spans="1:19" ht="12.75">
      <c r="A14" s="34" t="s">
        <v>92</v>
      </c>
      <c r="B14" s="35">
        <v>1445.5</v>
      </c>
      <c r="C14" s="70">
        <v>179357.64</v>
      </c>
      <c r="D14" s="71">
        <v>18097.13</v>
      </c>
      <c r="E14" s="72">
        <v>161260.51</v>
      </c>
      <c r="F14" s="23"/>
      <c r="G14" s="73"/>
      <c r="H14" s="22">
        <v>134492.37426938274</v>
      </c>
      <c r="I14" s="23"/>
      <c r="J14" s="74">
        <v>134492.37426938274</v>
      </c>
      <c r="K14" s="72">
        <v>12555.0348</v>
      </c>
      <c r="L14" s="75">
        <v>50220.1392</v>
      </c>
      <c r="M14" s="75">
        <v>44839.41</v>
      </c>
      <c r="N14" s="33">
        <v>10065</v>
      </c>
      <c r="O14" s="33">
        <v>5380.7292</v>
      </c>
      <c r="P14" s="23">
        <v>123060.3132</v>
      </c>
      <c r="Q14" s="76">
        <v>11432.061069382733</v>
      </c>
      <c r="R14" s="77">
        <v>-26768.135730617272</v>
      </c>
      <c r="S14" s="76">
        <v>25210.193065494128</v>
      </c>
    </row>
    <row r="15" spans="1:19" ht="12.75">
      <c r="A15" s="34" t="s">
        <v>93</v>
      </c>
      <c r="B15" s="35">
        <v>2726.7</v>
      </c>
      <c r="C15" s="70">
        <v>338328.936</v>
      </c>
      <c r="D15" s="71">
        <v>29720.225999999966</v>
      </c>
      <c r="E15" s="72">
        <v>308608.71</v>
      </c>
      <c r="F15" s="23"/>
      <c r="G15" s="73"/>
      <c r="H15" s="22">
        <v>271805.36085989757</v>
      </c>
      <c r="I15" s="23"/>
      <c r="J15" s="74">
        <v>271805.36085989757</v>
      </c>
      <c r="K15" s="72">
        <v>23683.025520000003</v>
      </c>
      <c r="L15" s="75">
        <v>94732.10208000001</v>
      </c>
      <c r="M15" s="75">
        <v>84582.234</v>
      </c>
      <c r="N15" s="33">
        <v>12991</v>
      </c>
      <c r="O15" s="33">
        <v>10149.868079999998</v>
      </c>
      <c r="P15" s="23">
        <v>226138.22968</v>
      </c>
      <c r="Q15" s="74">
        <v>45667.13117989758</v>
      </c>
      <c r="R15" s="78">
        <v>-36803.34914010245</v>
      </c>
      <c r="S15" s="74">
        <v>52490.2462227454</v>
      </c>
    </row>
    <row r="16" spans="1:19" ht="12.75">
      <c r="A16" s="34" t="s">
        <v>94</v>
      </c>
      <c r="B16" s="35">
        <v>2698.55</v>
      </c>
      <c r="C16" s="70">
        <v>334836.08400000003</v>
      </c>
      <c r="D16" s="71">
        <v>30606.024000000034</v>
      </c>
      <c r="E16" s="72">
        <v>304230.06</v>
      </c>
      <c r="F16" s="23"/>
      <c r="G16" s="73"/>
      <c r="H16" s="22">
        <v>226564.06260027442</v>
      </c>
      <c r="I16" s="23"/>
      <c r="J16" s="74">
        <v>226564.06260027442</v>
      </c>
      <c r="K16" s="72">
        <v>23438.525880000005</v>
      </c>
      <c r="L16" s="75">
        <v>93754.10352000002</v>
      </c>
      <c r="M16" s="75">
        <v>83709.02100000001</v>
      </c>
      <c r="N16" s="33">
        <v>63533</v>
      </c>
      <c r="O16" s="33">
        <v>10045.08252</v>
      </c>
      <c r="P16" s="23">
        <v>274479.73292000004</v>
      </c>
      <c r="Q16" s="74">
        <v>-47915.670319725614</v>
      </c>
      <c r="R16" s="78">
        <v>-77665.99739972557</v>
      </c>
      <c r="S16" s="74">
        <v>38683.1455724325</v>
      </c>
    </row>
    <row r="17" spans="1:19" ht="12.75">
      <c r="A17" s="34" t="s">
        <v>95</v>
      </c>
      <c r="B17" s="35">
        <v>1491</v>
      </c>
      <c r="C17" s="70">
        <v>185003.28</v>
      </c>
      <c r="D17" s="71">
        <v>18096.01</v>
      </c>
      <c r="E17" s="72">
        <v>166907.27</v>
      </c>
      <c r="F17" s="23"/>
      <c r="G17" s="73"/>
      <c r="H17" s="22">
        <v>149168.44046148797</v>
      </c>
      <c r="I17" s="23"/>
      <c r="J17" s="74">
        <v>149168.44046148797</v>
      </c>
      <c r="K17" s="72">
        <v>12950.2296</v>
      </c>
      <c r="L17" s="75">
        <v>51800.9184</v>
      </c>
      <c r="M17" s="75">
        <v>46250.82</v>
      </c>
      <c r="N17" s="33">
        <v>21257</v>
      </c>
      <c r="O17" s="33">
        <v>5550.0984</v>
      </c>
      <c r="P17" s="23">
        <v>137809.06639999998</v>
      </c>
      <c r="Q17" s="74">
        <v>11359.374061487993</v>
      </c>
      <c r="R17" s="78">
        <v>-17738.829538512015</v>
      </c>
      <c r="S17" s="74">
        <v>31982.322537410288</v>
      </c>
    </row>
    <row r="18" spans="1:19" ht="12.75">
      <c r="A18" s="34" t="s">
        <v>96</v>
      </c>
      <c r="B18" s="35">
        <v>3942.3</v>
      </c>
      <c r="C18" s="70">
        <v>489160.584</v>
      </c>
      <c r="D18" s="71">
        <v>43162.75399999996</v>
      </c>
      <c r="E18" s="72">
        <v>445997.83</v>
      </c>
      <c r="F18" s="23"/>
      <c r="G18" s="73"/>
      <c r="H18" s="22">
        <v>376128.6317549747</v>
      </c>
      <c r="I18" s="23"/>
      <c r="J18" s="74">
        <v>376128.6317549747</v>
      </c>
      <c r="K18" s="72">
        <v>34241.240880000005</v>
      </c>
      <c r="L18" s="75">
        <v>136964.96352000002</v>
      </c>
      <c r="M18" s="75">
        <v>122290.146</v>
      </c>
      <c r="N18" s="33">
        <v>22971</v>
      </c>
      <c r="O18" s="33">
        <v>14674.817519999999</v>
      </c>
      <c r="P18" s="23">
        <v>331142.16792</v>
      </c>
      <c r="Q18" s="74">
        <v>44986.46383497474</v>
      </c>
      <c r="R18" s="78">
        <v>-69869.1982450253</v>
      </c>
      <c r="S18" s="74">
        <v>68942.18362365368</v>
      </c>
    </row>
    <row r="19" spans="1:19" ht="12.75">
      <c r="A19" s="34" t="s">
        <v>97</v>
      </c>
      <c r="B19" s="35">
        <v>1926.2</v>
      </c>
      <c r="C19" s="70">
        <v>239002.896</v>
      </c>
      <c r="D19" s="71">
        <v>21792.87600000002</v>
      </c>
      <c r="E19" s="72">
        <v>217210.02</v>
      </c>
      <c r="F19" s="23"/>
      <c r="G19" s="73"/>
      <c r="H19" s="22">
        <v>170912.42604179794</v>
      </c>
      <c r="I19" s="23"/>
      <c r="J19" s="74">
        <v>170912.42604179794</v>
      </c>
      <c r="K19" s="72">
        <v>16730.20272</v>
      </c>
      <c r="L19" s="75">
        <v>66920.81088</v>
      </c>
      <c r="M19" s="75">
        <v>59750.724</v>
      </c>
      <c r="N19" s="33">
        <v>26996</v>
      </c>
      <c r="O19" s="33">
        <v>7170.08688</v>
      </c>
      <c r="P19" s="23">
        <v>177567.82447999998</v>
      </c>
      <c r="Q19" s="74">
        <v>-6655.398438202043</v>
      </c>
      <c r="R19" s="78">
        <v>-46297.59395820205</v>
      </c>
      <c r="S19" s="74">
        <v>35195.63439973536</v>
      </c>
    </row>
    <row r="20" spans="1:19" ht="12.75">
      <c r="A20" s="34" t="s">
        <v>98</v>
      </c>
      <c r="B20" s="35">
        <v>3958.65</v>
      </c>
      <c r="C20" s="70">
        <v>491189.292</v>
      </c>
      <c r="D20" s="71">
        <v>42436.88200000004</v>
      </c>
      <c r="E20" s="72">
        <v>448752.41</v>
      </c>
      <c r="F20" s="23"/>
      <c r="G20" s="73"/>
      <c r="H20" s="22">
        <v>351063.7066921612</v>
      </c>
      <c r="I20" s="23"/>
      <c r="J20" s="74">
        <v>351063.7066921612</v>
      </c>
      <c r="K20" s="72">
        <v>34383.25044</v>
      </c>
      <c r="L20" s="75">
        <v>137533.00176</v>
      </c>
      <c r="M20" s="75">
        <v>122797.323</v>
      </c>
      <c r="N20" s="33">
        <v>79887</v>
      </c>
      <c r="O20" s="33">
        <v>14735.67876</v>
      </c>
      <c r="P20" s="23">
        <v>389336.25396</v>
      </c>
      <c r="Q20" s="74">
        <v>-38272.54726783879</v>
      </c>
      <c r="R20" s="78">
        <v>-97688.70330783876</v>
      </c>
      <c r="S20" s="74">
        <v>68004.21474530282</v>
      </c>
    </row>
    <row r="21" spans="1:19" ht="12.75">
      <c r="A21" s="34" t="s">
        <v>99</v>
      </c>
      <c r="B21" s="35">
        <v>1996</v>
      </c>
      <c r="C21" s="70">
        <v>247663.68</v>
      </c>
      <c r="D21" s="71">
        <v>23333.7</v>
      </c>
      <c r="E21" s="72">
        <v>224329.98</v>
      </c>
      <c r="F21" s="23"/>
      <c r="G21" s="73"/>
      <c r="H21" s="22">
        <v>159391.06161391042</v>
      </c>
      <c r="I21" s="23"/>
      <c r="J21" s="74">
        <v>159391.06161391042</v>
      </c>
      <c r="K21" s="72">
        <v>17336.4576</v>
      </c>
      <c r="L21" s="75">
        <v>69345.8304</v>
      </c>
      <c r="M21" s="75">
        <v>61915.92</v>
      </c>
      <c r="N21" s="33">
        <v>3898</v>
      </c>
      <c r="O21" s="33">
        <v>7429.9104</v>
      </c>
      <c r="P21" s="23">
        <v>159926.11839999998</v>
      </c>
      <c r="Q21" s="74">
        <v>-535.0567860895535</v>
      </c>
      <c r="R21" s="78">
        <v>-64938.91838608959</v>
      </c>
      <c r="S21" s="74">
        <v>29549.412997870157</v>
      </c>
    </row>
    <row r="22" spans="1:19" ht="12.75">
      <c r="A22" s="34" t="s">
        <v>100</v>
      </c>
      <c r="B22" s="35">
        <v>2755.6</v>
      </c>
      <c r="C22" s="70">
        <v>341914.848</v>
      </c>
      <c r="D22" s="71">
        <v>29788.257999999973</v>
      </c>
      <c r="E22" s="72">
        <v>312126.59</v>
      </c>
      <c r="F22" s="23"/>
      <c r="G22" s="73"/>
      <c r="H22" s="22">
        <v>254855.86407763275</v>
      </c>
      <c r="I22" s="23"/>
      <c r="J22" s="74">
        <v>254855.86407763275</v>
      </c>
      <c r="K22" s="72">
        <v>23934.039360000002</v>
      </c>
      <c r="L22" s="75">
        <v>95736.15744000001</v>
      </c>
      <c r="M22" s="75">
        <v>85478.712</v>
      </c>
      <c r="N22" s="33">
        <v>43255</v>
      </c>
      <c r="O22" s="33">
        <v>10257.44544</v>
      </c>
      <c r="P22" s="23">
        <v>258661.35424000002</v>
      </c>
      <c r="Q22" s="74">
        <v>-3805.490162367263</v>
      </c>
      <c r="R22" s="78">
        <v>-57270.72592236727</v>
      </c>
      <c r="S22" s="74">
        <v>50759.10932133172</v>
      </c>
    </row>
    <row r="23" spans="1:19" ht="12.75">
      <c r="A23" s="34" t="s">
        <v>101</v>
      </c>
      <c r="B23" s="35">
        <v>4131.1</v>
      </c>
      <c r="C23" s="70">
        <v>512586.88800000004</v>
      </c>
      <c r="D23" s="71">
        <v>43568.96800000005</v>
      </c>
      <c r="E23" s="72">
        <v>469017.92</v>
      </c>
      <c r="F23" s="23"/>
      <c r="G23" s="73"/>
      <c r="H23" s="22">
        <v>399772.34546718036</v>
      </c>
      <c r="I23" s="23"/>
      <c r="J23" s="74">
        <v>399772.34546718036</v>
      </c>
      <c r="K23" s="72">
        <v>35881.082160000005</v>
      </c>
      <c r="L23" s="75">
        <v>143524.32864000002</v>
      </c>
      <c r="M23" s="75">
        <v>128146.72200000001</v>
      </c>
      <c r="N23" s="33">
        <v>94905</v>
      </c>
      <c r="O23" s="33">
        <v>15377.60664</v>
      </c>
      <c r="P23" s="23">
        <v>417834.73944000003</v>
      </c>
      <c r="Q23" s="74">
        <v>-18062.39397281967</v>
      </c>
      <c r="R23" s="78">
        <v>-69245.57453281962</v>
      </c>
      <c r="S23" s="74">
        <v>81871.6119518205</v>
      </c>
    </row>
    <row r="24" spans="1:19" ht="12.75">
      <c r="A24" s="34" t="s">
        <v>102</v>
      </c>
      <c r="B24" s="35">
        <v>4218.2</v>
      </c>
      <c r="C24" s="70">
        <v>523394.25599999994</v>
      </c>
      <c r="D24" s="71">
        <v>45989.38599999994</v>
      </c>
      <c r="E24" s="72">
        <v>477404.87</v>
      </c>
      <c r="F24" s="23"/>
      <c r="G24" s="73"/>
      <c r="H24" s="22">
        <v>408440.28909834684</v>
      </c>
      <c r="I24" s="23"/>
      <c r="J24" s="74">
        <v>408440.28909834684</v>
      </c>
      <c r="K24" s="72">
        <v>36637.59792</v>
      </c>
      <c r="L24" s="75">
        <v>146550.39168</v>
      </c>
      <c r="M24" s="75">
        <v>130848.56399999998</v>
      </c>
      <c r="N24" s="33">
        <v>55398</v>
      </c>
      <c r="O24" s="33">
        <v>15701.827679999997</v>
      </c>
      <c r="P24" s="23">
        <v>385136.38128</v>
      </c>
      <c r="Q24" s="74">
        <v>23303.907818346866</v>
      </c>
      <c r="R24" s="78">
        <v>-68964.58090165316</v>
      </c>
      <c r="S24" s="74">
        <v>81362.80269927718</v>
      </c>
    </row>
    <row r="25" spans="1:19" ht="12.75">
      <c r="A25" s="34" t="s">
        <v>103</v>
      </c>
      <c r="B25" s="35">
        <v>1465.8</v>
      </c>
      <c r="C25" s="70">
        <v>181876.46399999998</v>
      </c>
      <c r="D25" s="71">
        <v>17840.63399999999</v>
      </c>
      <c r="E25" s="72">
        <v>164035.83</v>
      </c>
      <c r="F25" s="23"/>
      <c r="G25" s="73"/>
      <c r="H25" s="22">
        <v>147473.88881765367</v>
      </c>
      <c r="I25" s="23"/>
      <c r="J25" s="74">
        <v>147473.88881765367</v>
      </c>
      <c r="K25" s="72">
        <v>12731.35248</v>
      </c>
      <c r="L25" s="75">
        <v>50925.40992</v>
      </c>
      <c r="M25" s="75">
        <v>45469.115999999995</v>
      </c>
      <c r="N25" s="33">
        <v>19577</v>
      </c>
      <c r="O25" s="33">
        <v>5456.293919999999</v>
      </c>
      <c r="P25" s="23">
        <v>134159.17231999998</v>
      </c>
      <c r="Q25" s="74">
        <v>13314.716497653688</v>
      </c>
      <c r="R25" s="78">
        <v>-16561.941182346316</v>
      </c>
      <c r="S25" s="74">
        <v>30748.961614783515</v>
      </c>
    </row>
    <row r="26" spans="1:19" ht="12.75">
      <c r="A26" s="34" t="s">
        <v>104</v>
      </c>
      <c r="B26" s="35">
        <v>1847.1</v>
      </c>
      <c r="C26" s="70">
        <v>229188.168</v>
      </c>
      <c r="D26" s="71">
        <v>19212.898000000016</v>
      </c>
      <c r="E26" s="72">
        <v>209975.27</v>
      </c>
      <c r="F26" s="23"/>
      <c r="G26" s="73"/>
      <c r="H26" s="22">
        <v>115413.37876448933</v>
      </c>
      <c r="I26" s="23"/>
      <c r="J26" s="74">
        <v>115413.37876448933</v>
      </c>
      <c r="K26" s="72">
        <v>16043.171760000001</v>
      </c>
      <c r="L26" s="75">
        <v>64172.687040000004</v>
      </c>
      <c r="M26" s="75">
        <v>57297.042</v>
      </c>
      <c r="N26" s="33">
        <v>78523</v>
      </c>
      <c r="O26" s="33">
        <v>6875.64504</v>
      </c>
      <c r="P26" s="23">
        <v>222911.54584</v>
      </c>
      <c r="Q26" s="74">
        <v>-107498.16707551068</v>
      </c>
      <c r="R26" s="78">
        <v>-94561.89123551066</v>
      </c>
      <c r="S26" s="74">
        <v>22884.221610862787</v>
      </c>
    </row>
    <row r="27" spans="1:19" ht="12.75">
      <c r="A27" s="34" t="s">
        <v>105</v>
      </c>
      <c r="B27" s="35">
        <v>1956.8</v>
      </c>
      <c r="C27" s="70">
        <v>242799.74399999998</v>
      </c>
      <c r="D27" s="71">
        <v>22352.343999999983</v>
      </c>
      <c r="E27" s="72">
        <v>220447.4</v>
      </c>
      <c r="F27" s="23"/>
      <c r="G27" s="73"/>
      <c r="H27" s="22">
        <v>166777.07998451267</v>
      </c>
      <c r="I27" s="23"/>
      <c r="J27" s="74">
        <v>166777.07998451267</v>
      </c>
      <c r="K27" s="72">
        <v>16995.98208</v>
      </c>
      <c r="L27" s="75">
        <v>67983.92832</v>
      </c>
      <c r="M27" s="75">
        <v>60699.935999999994</v>
      </c>
      <c r="N27" s="33">
        <v>9004</v>
      </c>
      <c r="O27" s="33">
        <v>7283.992319999999</v>
      </c>
      <c r="P27" s="23">
        <v>161967.83872</v>
      </c>
      <c r="Q27" s="74">
        <v>4809.241264512675</v>
      </c>
      <c r="R27" s="78">
        <v>-53670.32001548732</v>
      </c>
      <c r="S27" s="74">
        <v>33228.7108266179</v>
      </c>
    </row>
    <row r="28" spans="1:19" ht="12.75">
      <c r="A28" s="34" t="s">
        <v>106</v>
      </c>
      <c r="B28" s="35">
        <v>1459.3</v>
      </c>
      <c r="C28" s="70">
        <v>181069.944</v>
      </c>
      <c r="D28" s="71">
        <v>15487.813999999984</v>
      </c>
      <c r="E28" s="72">
        <v>165582.13</v>
      </c>
      <c r="F28" s="23"/>
      <c r="G28" s="73"/>
      <c r="H28" s="22">
        <v>139169.59381069176</v>
      </c>
      <c r="I28" s="23"/>
      <c r="J28" s="74">
        <v>139169.59381069176</v>
      </c>
      <c r="K28" s="72">
        <v>12674.89608</v>
      </c>
      <c r="L28" s="75">
        <v>50699.58432</v>
      </c>
      <c r="M28" s="75">
        <v>45267.486</v>
      </c>
      <c r="N28" s="33">
        <v>122079</v>
      </c>
      <c r="O28" s="33">
        <v>5432.098319999999</v>
      </c>
      <c r="P28" s="23">
        <v>236153.06472</v>
      </c>
      <c r="Q28" s="74">
        <v>-96983.47090930823</v>
      </c>
      <c r="R28" s="78">
        <v>-26412.536189308245</v>
      </c>
      <c r="S28" s="74">
        <v>27562.755869302222</v>
      </c>
    </row>
    <row r="29" spans="1:19" ht="12.75">
      <c r="A29" s="34" t="s">
        <v>107</v>
      </c>
      <c r="B29" s="35">
        <v>4202</v>
      </c>
      <c r="C29" s="70">
        <v>521384.16</v>
      </c>
      <c r="D29" s="71">
        <v>44261.64</v>
      </c>
      <c r="E29" s="72">
        <v>477122.52</v>
      </c>
      <c r="F29" s="23"/>
      <c r="G29" s="73"/>
      <c r="H29" s="22">
        <v>401463.9411807346</v>
      </c>
      <c r="I29" s="23"/>
      <c r="J29" s="74">
        <v>401463.9411807346</v>
      </c>
      <c r="K29" s="72">
        <v>36496.891200000005</v>
      </c>
      <c r="L29" s="75">
        <v>145987.56480000002</v>
      </c>
      <c r="M29" s="75">
        <v>130346.04</v>
      </c>
      <c r="N29" s="33">
        <v>63338</v>
      </c>
      <c r="O29" s="33">
        <v>15641.524800000001</v>
      </c>
      <c r="P29" s="23">
        <v>391810.02080000006</v>
      </c>
      <c r="Q29" s="74">
        <v>9653.920380734548</v>
      </c>
      <c r="R29" s="78">
        <v>-75658.57881926541</v>
      </c>
      <c r="S29" s="74">
        <v>80902.7355618488</v>
      </c>
    </row>
    <row r="30" spans="1:19" ht="12.75">
      <c r="A30" s="34" t="s">
        <v>108</v>
      </c>
      <c r="B30" s="35">
        <v>4425.4</v>
      </c>
      <c r="C30" s="70">
        <v>549103.632</v>
      </c>
      <c r="D30" s="71">
        <v>48557.361999999965</v>
      </c>
      <c r="E30" s="72">
        <v>500546.27</v>
      </c>
      <c r="F30" s="23"/>
      <c r="G30" s="73"/>
      <c r="H30" s="22">
        <v>376639.9141371621</v>
      </c>
      <c r="I30" s="23"/>
      <c r="J30" s="74">
        <v>376639.9141371621</v>
      </c>
      <c r="K30" s="72">
        <v>38437.25424</v>
      </c>
      <c r="L30" s="75">
        <v>153749.01696</v>
      </c>
      <c r="M30" s="75">
        <v>137275.908</v>
      </c>
      <c r="N30" s="33">
        <v>6160</v>
      </c>
      <c r="O30" s="33">
        <v>16473.108959999998</v>
      </c>
      <c r="P30" s="23">
        <v>352095.28816</v>
      </c>
      <c r="Q30" s="74">
        <v>24544.625977162097</v>
      </c>
      <c r="R30" s="78">
        <v>-123906.35586283793</v>
      </c>
      <c r="S30" s="74">
        <v>73182.08321720913</v>
      </c>
    </row>
    <row r="31" spans="1:19" ht="12.75">
      <c r="A31" s="34" t="s">
        <v>109</v>
      </c>
      <c r="B31" s="35">
        <v>3307.5</v>
      </c>
      <c r="C31" s="70">
        <v>410394.6</v>
      </c>
      <c r="D31" s="71">
        <v>35813.44</v>
      </c>
      <c r="E31" s="72">
        <v>374581.16</v>
      </c>
      <c r="F31" s="23"/>
      <c r="G31" s="73"/>
      <c r="H31" s="22">
        <v>263561.4932398012</v>
      </c>
      <c r="I31" s="23"/>
      <c r="J31" s="74">
        <v>263561.4932398012</v>
      </c>
      <c r="K31" s="72">
        <v>28727.622000000007</v>
      </c>
      <c r="L31" s="75">
        <v>114910.48800000003</v>
      </c>
      <c r="M31" s="75">
        <v>102598.65</v>
      </c>
      <c r="N31" s="33">
        <v>5605</v>
      </c>
      <c r="O31" s="33">
        <v>12311.838</v>
      </c>
      <c r="P31" s="23">
        <v>264153.59800000006</v>
      </c>
      <c r="Q31" s="74">
        <v>-592.1047601988539</v>
      </c>
      <c r="R31" s="78">
        <v>-111019.66676019877</v>
      </c>
      <c r="S31" s="74">
        <v>51935.34276794969</v>
      </c>
    </row>
    <row r="32" spans="1:19" ht="12.75">
      <c r="A32" s="34" t="s">
        <v>110</v>
      </c>
      <c r="B32" s="79">
        <v>1415.5</v>
      </c>
      <c r="C32" s="70">
        <v>175635.24</v>
      </c>
      <c r="D32" s="71">
        <v>17697.06</v>
      </c>
      <c r="E32" s="72">
        <v>157938.18</v>
      </c>
      <c r="F32" s="23"/>
      <c r="G32" s="73"/>
      <c r="H32" s="22">
        <v>143452.4151702749</v>
      </c>
      <c r="I32" s="23"/>
      <c r="J32" s="74">
        <v>143452.4151702749</v>
      </c>
      <c r="K32" s="72">
        <v>12294.4668</v>
      </c>
      <c r="L32" s="75">
        <v>49177.8672</v>
      </c>
      <c r="M32" s="75">
        <v>43908.81</v>
      </c>
      <c r="N32" s="33">
        <v>20743</v>
      </c>
      <c r="O32" s="33">
        <v>5269.057199999999</v>
      </c>
      <c r="P32" s="23">
        <v>131393.2012</v>
      </c>
      <c r="Q32" s="74">
        <v>12059.213970274897</v>
      </c>
      <c r="R32" s="78">
        <v>-14485.764829725085</v>
      </c>
      <c r="S32" s="74">
        <v>27591.792358520346</v>
      </c>
    </row>
    <row r="33" spans="1:19" ht="12.75">
      <c r="A33" s="34" t="s">
        <v>111</v>
      </c>
      <c r="B33" s="35">
        <v>2205.6</v>
      </c>
      <c r="C33" s="70">
        <v>273670.848</v>
      </c>
      <c r="D33" s="71">
        <v>21806.847999999998</v>
      </c>
      <c r="E33" s="72">
        <v>251864</v>
      </c>
      <c r="F33" s="23"/>
      <c r="G33" s="73"/>
      <c r="H33" s="22">
        <v>135178.6760331692</v>
      </c>
      <c r="I33" s="23"/>
      <c r="J33" s="74">
        <v>135178.6760331692</v>
      </c>
      <c r="K33" s="72">
        <v>19156.95936</v>
      </c>
      <c r="L33" s="75">
        <v>76627.83744</v>
      </c>
      <c r="M33" s="75">
        <v>68417.712</v>
      </c>
      <c r="N33" s="33">
        <v>17927</v>
      </c>
      <c r="O33" s="33">
        <v>8210.12544</v>
      </c>
      <c r="P33" s="23">
        <v>190339.63424</v>
      </c>
      <c r="Q33" s="74">
        <v>-55160.95820683081</v>
      </c>
      <c r="R33" s="78">
        <v>-116685.3239668308</v>
      </c>
      <c r="S33" s="74">
        <v>23547.10088725672</v>
      </c>
    </row>
    <row r="34" spans="1:19" ht="12.75">
      <c r="A34" s="34" t="s">
        <v>112</v>
      </c>
      <c r="B34" s="35">
        <v>641.6</v>
      </c>
      <c r="C34" s="70">
        <v>79609.728</v>
      </c>
      <c r="D34" s="71">
        <v>5366.487999999998</v>
      </c>
      <c r="E34" s="72">
        <v>74243.24</v>
      </c>
      <c r="F34" s="23"/>
      <c r="G34" s="73"/>
      <c r="H34" s="22">
        <v>58749.067141913176</v>
      </c>
      <c r="I34" s="23"/>
      <c r="J34" s="74">
        <v>58749.067141913176</v>
      </c>
      <c r="K34" s="72">
        <v>5572.680960000001</v>
      </c>
      <c r="L34" s="75">
        <v>22290.723840000002</v>
      </c>
      <c r="M34" s="75">
        <v>19902.432</v>
      </c>
      <c r="N34" s="33">
        <v>1323</v>
      </c>
      <c r="O34" s="33">
        <v>2388.29184</v>
      </c>
      <c r="P34" s="23">
        <v>51477.12864</v>
      </c>
      <c r="Q34" s="74">
        <v>7271.938501913173</v>
      </c>
      <c r="R34" s="78">
        <v>-15494.17285808683</v>
      </c>
      <c r="S34" s="74">
        <v>12175.972464645218</v>
      </c>
    </row>
    <row r="35" spans="1:19" ht="12.75">
      <c r="A35" s="34" t="s">
        <v>113</v>
      </c>
      <c r="B35" s="35">
        <v>947.5</v>
      </c>
      <c r="C35" s="70">
        <v>117565.8</v>
      </c>
      <c r="D35" s="71">
        <v>11696.67</v>
      </c>
      <c r="E35" s="72">
        <v>105869.13</v>
      </c>
      <c r="F35" s="23"/>
      <c r="G35" s="73"/>
      <c r="H35" s="22">
        <v>85434.82169282228</v>
      </c>
      <c r="I35" s="23"/>
      <c r="J35" s="74">
        <v>85434.82169282228</v>
      </c>
      <c r="K35" s="72">
        <v>8229.606</v>
      </c>
      <c r="L35" s="75">
        <v>32918.424</v>
      </c>
      <c r="M35" s="75">
        <v>29391.45</v>
      </c>
      <c r="N35" s="33">
        <v>2288</v>
      </c>
      <c r="O35" s="33">
        <v>3526.9739999999997</v>
      </c>
      <c r="P35" s="23">
        <v>76354.454</v>
      </c>
      <c r="Q35" s="74">
        <v>9080.367692822285</v>
      </c>
      <c r="R35" s="78">
        <v>-20434.308307177722</v>
      </c>
      <c r="S35" s="74">
        <v>17144.88489474717</v>
      </c>
    </row>
    <row r="36" spans="1:19" ht="12.75">
      <c r="A36" s="34" t="s">
        <v>114</v>
      </c>
      <c r="B36" s="35">
        <v>1067.51</v>
      </c>
      <c r="C36" s="70">
        <v>132456.6408</v>
      </c>
      <c r="D36" s="71">
        <v>10097.410799999998</v>
      </c>
      <c r="E36" s="72">
        <v>122359.23</v>
      </c>
      <c r="F36" s="23"/>
      <c r="G36" s="73"/>
      <c r="H36" s="22">
        <v>3335.4389899405855</v>
      </c>
      <c r="I36" s="23"/>
      <c r="J36" s="74">
        <v>3335.4389899405855</v>
      </c>
      <c r="K36" s="72">
        <v>9271.964856</v>
      </c>
      <c r="L36" s="75">
        <v>37087.859424</v>
      </c>
      <c r="M36" s="75">
        <v>33114.1602</v>
      </c>
      <c r="N36" s="33">
        <v>10719</v>
      </c>
      <c r="O36" s="33">
        <v>3973.6992239999995</v>
      </c>
      <c r="P36" s="23">
        <v>94166.683704</v>
      </c>
      <c r="Q36" s="74">
        <v>-90831.24471405942</v>
      </c>
      <c r="R36" s="78">
        <v>-119023.79101005942</v>
      </c>
      <c r="S36" s="74">
        <v>205.93930250462623</v>
      </c>
    </row>
    <row r="37" spans="1:19" ht="12.75">
      <c r="A37" s="34" t="s">
        <v>115</v>
      </c>
      <c r="B37" s="35">
        <v>1887.1</v>
      </c>
      <c r="C37" s="70">
        <v>234151.36799999996</v>
      </c>
      <c r="D37" s="71">
        <v>21760.397999999957</v>
      </c>
      <c r="E37" s="72">
        <v>212390.97</v>
      </c>
      <c r="F37" s="23"/>
      <c r="G37" s="73"/>
      <c r="H37" s="22">
        <v>185310.80413935435</v>
      </c>
      <c r="I37" s="23"/>
      <c r="J37" s="74">
        <v>185310.80413935435</v>
      </c>
      <c r="K37" s="72">
        <v>16390.59576</v>
      </c>
      <c r="L37" s="75">
        <v>65562.38304</v>
      </c>
      <c r="M37" s="75">
        <v>58537.84199999999</v>
      </c>
      <c r="N37" s="33">
        <v>23498</v>
      </c>
      <c r="O37" s="33">
        <v>7024.541039999998</v>
      </c>
      <c r="P37" s="23">
        <v>171013.36184</v>
      </c>
      <c r="Q37" s="74">
        <v>14297.442299354356</v>
      </c>
      <c r="R37" s="78">
        <v>-27080.165860645648</v>
      </c>
      <c r="S37" s="74">
        <v>34318.50725902193</v>
      </c>
    </row>
    <row r="38" spans="1:19" ht="12.75">
      <c r="A38" s="80" t="s">
        <v>270</v>
      </c>
      <c r="B38" s="35">
        <v>1247.3</v>
      </c>
      <c r="C38" s="70">
        <v>154764.984</v>
      </c>
      <c r="D38" s="71">
        <v>18953.12400000001</v>
      </c>
      <c r="E38" s="72">
        <v>135811.86</v>
      </c>
      <c r="F38" s="23"/>
      <c r="G38" s="73"/>
      <c r="H38" s="22">
        <v>51290.719712597536</v>
      </c>
      <c r="I38" s="23"/>
      <c r="J38" s="74">
        <v>51290.719712597536</v>
      </c>
      <c r="K38" s="72">
        <v>10833.54888</v>
      </c>
      <c r="L38" s="75">
        <v>43334.19552</v>
      </c>
      <c r="M38" s="75">
        <v>38691.246</v>
      </c>
      <c r="N38" s="33">
        <v>8797</v>
      </c>
      <c r="O38" s="33">
        <v>4642.94952</v>
      </c>
      <c r="P38" s="23">
        <v>106298.93992</v>
      </c>
      <c r="Q38" s="74">
        <v>-55008.22020740247</v>
      </c>
      <c r="R38" s="78">
        <v>-84521.14028740245</v>
      </c>
      <c r="S38" s="74">
        <v>1336.9167301191171</v>
      </c>
    </row>
    <row r="39" spans="1:19" ht="12.75">
      <c r="A39" s="34" t="s">
        <v>117</v>
      </c>
      <c r="B39" s="35">
        <v>959</v>
      </c>
      <c r="C39" s="70">
        <v>118992.72</v>
      </c>
      <c r="D39" s="71">
        <v>11342.75</v>
      </c>
      <c r="E39" s="72">
        <v>107649.97</v>
      </c>
      <c r="F39" s="23"/>
      <c r="G39" s="73"/>
      <c r="H39" s="22">
        <v>96157.80022169948</v>
      </c>
      <c r="I39" s="23"/>
      <c r="J39" s="74">
        <v>96157.80022169948</v>
      </c>
      <c r="K39" s="72">
        <v>8329.4904</v>
      </c>
      <c r="L39" s="75">
        <v>33317.9616</v>
      </c>
      <c r="M39" s="75">
        <v>29748.18</v>
      </c>
      <c r="N39" s="33">
        <v>3587</v>
      </c>
      <c r="O39" s="33">
        <v>3569.7816</v>
      </c>
      <c r="P39" s="23">
        <v>78552.41360000001</v>
      </c>
      <c r="Q39" s="74">
        <v>17605.386621699465</v>
      </c>
      <c r="R39" s="78">
        <v>-11492.169778300522</v>
      </c>
      <c r="S39" s="74">
        <v>19229.778913758608</v>
      </c>
    </row>
    <row r="40" spans="1:19" s="154" customFormat="1" ht="12.75">
      <c r="A40" s="34" t="s">
        <v>119</v>
      </c>
      <c r="B40" s="35">
        <v>458.6</v>
      </c>
      <c r="C40" s="70">
        <v>56903.088</v>
      </c>
      <c r="D40" s="71">
        <v>5200.728000000003</v>
      </c>
      <c r="E40" s="72">
        <v>51702.36</v>
      </c>
      <c r="F40" s="81"/>
      <c r="G40" s="73"/>
      <c r="H40" s="22">
        <v>42999.00276854054</v>
      </c>
      <c r="I40" s="23"/>
      <c r="J40" s="74">
        <v>42999.00276854054</v>
      </c>
      <c r="K40" s="72">
        <v>3983.2161600000004</v>
      </c>
      <c r="L40" s="75">
        <v>15932.864640000002</v>
      </c>
      <c r="M40" s="75">
        <v>14225.772</v>
      </c>
      <c r="N40" s="33">
        <v>0</v>
      </c>
      <c r="O40" s="33">
        <v>1707.09264</v>
      </c>
      <c r="P40" s="23">
        <v>35848.94544000001</v>
      </c>
      <c r="Q40" s="74">
        <v>7150.057328540526</v>
      </c>
      <c r="R40" s="78">
        <v>-8703.357231459464</v>
      </c>
      <c r="S40" s="74">
        <v>2287.409263611833</v>
      </c>
    </row>
    <row r="41" spans="1:19" s="154" customFormat="1" ht="12.75">
      <c r="A41" s="34" t="s">
        <v>120</v>
      </c>
      <c r="B41" s="82">
        <v>382.8</v>
      </c>
      <c r="C41" s="70">
        <v>47497.824</v>
      </c>
      <c r="D41" s="71">
        <v>3533.5239999999976</v>
      </c>
      <c r="E41" s="72">
        <v>43964.3</v>
      </c>
      <c r="F41" s="83"/>
      <c r="G41" s="73"/>
      <c r="H41" s="22">
        <v>0</v>
      </c>
      <c r="I41" s="23"/>
      <c r="J41" s="74">
        <v>0</v>
      </c>
      <c r="K41" s="72">
        <v>3324.8476800000003</v>
      </c>
      <c r="L41" s="75">
        <v>13299.390720000001</v>
      </c>
      <c r="M41" s="75">
        <v>11874.456</v>
      </c>
      <c r="N41" s="33">
        <v>3782</v>
      </c>
      <c r="O41" s="33">
        <v>1424.93472</v>
      </c>
      <c r="P41" s="23">
        <v>33705.62912</v>
      </c>
      <c r="Q41" s="74">
        <v>-33705.62912</v>
      </c>
      <c r="R41" s="78">
        <v>-43964.3</v>
      </c>
      <c r="S41" s="74"/>
    </row>
    <row r="42" spans="1:19" s="154" customFormat="1" ht="12.75">
      <c r="A42" s="34" t="s">
        <v>121</v>
      </c>
      <c r="B42" s="82">
        <v>391</v>
      </c>
      <c r="C42" s="70">
        <v>48515.28</v>
      </c>
      <c r="D42" s="71">
        <v>3251.95</v>
      </c>
      <c r="E42" s="72">
        <v>45263.33</v>
      </c>
      <c r="F42" s="83"/>
      <c r="G42" s="73"/>
      <c r="H42" s="22">
        <v>39227.84357733666</v>
      </c>
      <c r="I42" s="23"/>
      <c r="J42" s="74">
        <v>39227.84357733666</v>
      </c>
      <c r="K42" s="72">
        <v>3396.0696000000003</v>
      </c>
      <c r="L42" s="75">
        <v>13584.278400000001</v>
      </c>
      <c r="M42" s="75">
        <v>12128.82</v>
      </c>
      <c r="N42" s="33">
        <v>0</v>
      </c>
      <c r="O42" s="33">
        <v>1455.4584</v>
      </c>
      <c r="P42" s="23">
        <v>30564.6264</v>
      </c>
      <c r="Q42" s="74">
        <v>8663.217177336657</v>
      </c>
      <c r="R42" s="78">
        <v>-6035.486422663344</v>
      </c>
      <c r="S42" s="74">
        <v>8130.122123118099</v>
      </c>
    </row>
    <row r="43" spans="1:19" ht="12.75">
      <c r="A43" s="34" t="s">
        <v>122</v>
      </c>
      <c r="B43" s="82">
        <v>397.2</v>
      </c>
      <c r="C43" s="70">
        <v>49284.576</v>
      </c>
      <c r="D43" s="71">
        <v>3747.4060000000027</v>
      </c>
      <c r="E43" s="72">
        <v>45537.17</v>
      </c>
      <c r="F43" s="84"/>
      <c r="G43" s="73"/>
      <c r="H43" s="22">
        <v>16483.651220435626</v>
      </c>
      <c r="I43" s="23"/>
      <c r="J43" s="74">
        <v>16483.651220435626</v>
      </c>
      <c r="K43" s="72">
        <v>3449.92032</v>
      </c>
      <c r="L43" s="75">
        <v>13799.68128</v>
      </c>
      <c r="M43" s="75">
        <v>12321.144</v>
      </c>
      <c r="N43" s="33">
        <v>7982</v>
      </c>
      <c r="O43" s="33">
        <v>1478.53728</v>
      </c>
      <c r="P43" s="23">
        <v>39031.28288</v>
      </c>
      <c r="Q43" s="74">
        <v>-22547.631659564373</v>
      </c>
      <c r="R43" s="78">
        <v>-29053.518779564372</v>
      </c>
      <c r="S43" s="74">
        <v>2474.2216703831527</v>
      </c>
    </row>
    <row r="44" spans="1:19" ht="12.75">
      <c r="A44" s="34" t="s">
        <v>123</v>
      </c>
      <c r="B44" s="35">
        <v>629.8</v>
      </c>
      <c r="C44" s="70">
        <v>78145.584</v>
      </c>
      <c r="D44" s="71">
        <v>5303.164000000004</v>
      </c>
      <c r="E44" s="72">
        <v>72842.42</v>
      </c>
      <c r="F44" s="23"/>
      <c r="G44" s="73"/>
      <c r="H44" s="22">
        <v>61398.20646800646</v>
      </c>
      <c r="I44" s="23"/>
      <c r="J44" s="74">
        <v>61398.20646800646</v>
      </c>
      <c r="K44" s="72">
        <v>5470.190880000001</v>
      </c>
      <c r="L44" s="75">
        <v>21880.763520000004</v>
      </c>
      <c r="M44" s="75">
        <v>19536.396</v>
      </c>
      <c r="N44" s="33">
        <v>5841</v>
      </c>
      <c r="O44" s="33">
        <v>2344.36752</v>
      </c>
      <c r="P44" s="23">
        <v>55072.71792000001</v>
      </c>
      <c r="Q44" s="74">
        <v>6325.488548006448</v>
      </c>
      <c r="R44" s="78">
        <v>-11444.21353199354</v>
      </c>
      <c r="S44" s="74">
        <v>12742.486124166859</v>
      </c>
    </row>
    <row r="45" spans="1:19" ht="12.75">
      <c r="A45" s="34" t="s">
        <v>124</v>
      </c>
      <c r="B45" s="35">
        <v>627.8</v>
      </c>
      <c r="C45" s="70">
        <v>77897.424</v>
      </c>
      <c r="D45" s="71">
        <v>5811.623999999996</v>
      </c>
      <c r="E45" s="72">
        <v>72085.8</v>
      </c>
      <c r="F45" s="23"/>
      <c r="G45" s="73"/>
      <c r="H45" s="22">
        <v>51869.28531220661</v>
      </c>
      <c r="I45" s="23"/>
      <c r="J45" s="74">
        <v>51869.28531220661</v>
      </c>
      <c r="K45" s="72">
        <v>5452.8196800000005</v>
      </c>
      <c r="L45" s="75">
        <v>21811.278720000002</v>
      </c>
      <c r="M45" s="75">
        <v>19474.356</v>
      </c>
      <c r="N45" s="33">
        <v>5538</v>
      </c>
      <c r="O45" s="33">
        <v>2336.92272</v>
      </c>
      <c r="P45" s="23">
        <v>54613.377120000005</v>
      </c>
      <c r="Q45" s="74">
        <v>-2744.0918077933966</v>
      </c>
      <c r="R45" s="78">
        <v>-20216.514687793395</v>
      </c>
      <c r="S45" s="74">
        <v>8228.765538155847</v>
      </c>
    </row>
    <row r="46" spans="1:19" ht="12.75">
      <c r="A46" s="34" t="s">
        <v>125</v>
      </c>
      <c r="B46" s="35">
        <v>635.63</v>
      </c>
      <c r="C46" s="70">
        <v>78868.9704</v>
      </c>
      <c r="D46" s="71">
        <v>5463.9804</v>
      </c>
      <c r="E46" s="72">
        <v>73404.99</v>
      </c>
      <c r="F46" s="23"/>
      <c r="G46" s="73"/>
      <c r="H46" s="22">
        <v>45041.096429700476</v>
      </c>
      <c r="I46" s="23"/>
      <c r="J46" s="74">
        <v>45041.096429700476</v>
      </c>
      <c r="K46" s="72">
        <v>5520.827928000001</v>
      </c>
      <c r="L46" s="75">
        <v>22083.311712000002</v>
      </c>
      <c r="M46" s="75">
        <v>19717.2426</v>
      </c>
      <c r="N46" s="33">
        <v>13058</v>
      </c>
      <c r="O46" s="33">
        <v>2366.069112</v>
      </c>
      <c r="P46" s="23">
        <v>62745.451352000004</v>
      </c>
      <c r="Q46" s="74">
        <v>-17704.354922299528</v>
      </c>
      <c r="R46" s="78">
        <v>-28363.89357029953</v>
      </c>
      <c r="S46" s="74">
        <v>8303.884557639856</v>
      </c>
    </row>
    <row r="47" spans="1:19" ht="12.75">
      <c r="A47" s="34" t="s">
        <v>126</v>
      </c>
      <c r="B47" s="35">
        <v>633.5</v>
      </c>
      <c r="C47" s="70">
        <v>78604.68</v>
      </c>
      <c r="D47" s="71">
        <v>5293.87</v>
      </c>
      <c r="E47" s="72">
        <v>73310.81</v>
      </c>
      <c r="F47" s="23"/>
      <c r="G47" s="73"/>
      <c r="H47" s="22">
        <v>68975.4265521119</v>
      </c>
      <c r="I47" s="23"/>
      <c r="J47" s="74">
        <v>68975.4265521119</v>
      </c>
      <c r="K47" s="72">
        <v>5502.327600000001</v>
      </c>
      <c r="L47" s="75">
        <v>22009.310400000006</v>
      </c>
      <c r="M47" s="75">
        <v>19651.17</v>
      </c>
      <c r="N47" s="33">
        <v>4752</v>
      </c>
      <c r="O47" s="33">
        <v>2358.1404</v>
      </c>
      <c r="P47" s="23">
        <v>54272.94840000001</v>
      </c>
      <c r="Q47" s="74">
        <v>14702.478152111886</v>
      </c>
      <c r="R47" s="78">
        <v>-4335.383447888104</v>
      </c>
      <c r="S47" s="74">
        <v>13417.270493792756</v>
      </c>
    </row>
    <row r="48" spans="1:19" ht="12.75">
      <c r="A48" s="34" t="s">
        <v>286</v>
      </c>
      <c r="B48" s="35">
        <v>57.1</v>
      </c>
      <c r="C48" s="70">
        <v>7084.968</v>
      </c>
      <c r="D48" s="71">
        <v>1134.0079999999998</v>
      </c>
      <c r="E48" s="72">
        <v>5950.96</v>
      </c>
      <c r="F48" s="23"/>
      <c r="G48" s="73"/>
      <c r="H48" s="22">
        <v>5423.22838307283</v>
      </c>
      <c r="I48" s="23"/>
      <c r="J48" s="74">
        <v>5423.22838307283</v>
      </c>
      <c r="K48" s="72">
        <v>495.94776</v>
      </c>
      <c r="L48" s="75">
        <v>1983.79104</v>
      </c>
      <c r="M48" s="75">
        <v>1771.242</v>
      </c>
      <c r="N48" s="33"/>
      <c r="O48" s="33">
        <v>212.54904</v>
      </c>
      <c r="P48" s="23">
        <v>4463.52984</v>
      </c>
      <c r="Q48" s="74">
        <v>959.69854307283</v>
      </c>
      <c r="R48" s="78">
        <v>-527.7316169271699</v>
      </c>
      <c r="S48" s="74">
        <v>1248.8728165141433</v>
      </c>
    </row>
    <row r="49" spans="1:19" ht="12.75">
      <c r="A49" s="34" t="s">
        <v>287</v>
      </c>
      <c r="B49" s="35">
        <v>56.9</v>
      </c>
      <c r="C49" s="70">
        <v>7060.152</v>
      </c>
      <c r="D49" s="71">
        <v>1974.6620000000003</v>
      </c>
      <c r="E49" s="72">
        <v>5085.49</v>
      </c>
      <c r="F49" s="23"/>
      <c r="G49" s="73"/>
      <c r="H49" s="22">
        <v>4654.063687315602</v>
      </c>
      <c r="I49" s="23"/>
      <c r="J49" s="74">
        <v>4654.063687315602</v>
      </c>
      <c r="K49" s="72">
        <v>494.21064000000007</v>
      </c>
      <c r="L49" s="75">
        <v>1976.8425600000003</v>
      </c>
      <c r="M49" s="75">
        <v>1765.038</v>
      </c>
      <c r="N49" s="33"/>
      <c r="O49" s="33">
        <v>211.80455999999998</v>
      </c>
      <c r="P49" s="23">
        <v>4447.89576</v>
      </c>
      <c r="Q49" s="74">
        <v>206.16792731560145</v>
      </c>
      <c r="R49" s="78">
        <v>-431.426312684398</v>
      </c>
      <c r="S49" s="74">
        <v>0</v>
      </c>
    </row>
    <row r="50" spans="1:19" ht="12.75">
      <c r="A50" s="34" t="s">
        <v>288</v>
      </c>
      <c r="B50" s="35">
        <v>56.8</v>
      </c>
      <c r="C50" s="70">
        <v>7047.744000000001</v>
      </c>
      <c r="D50" s="71">
        <v>3101.2840000000006</v>
      </c>
      <c r="E50" s="72">
        <v>3946.46</v>
      </c>
      <c r="F50" s="23"/>
      <c r="G50" s="73"/>
      <c r="H50" s="22">
        <v>3601.279812070942</v>
      </c>
      <c r="I50" s="23"/>
      <c r="J50" s="74">
        <v>3601.279812070942</v>
      </c>
      <c r="K50" s="72">
        <v>493.34208000000007</v>
      </c>
      <c r="L50" s="75">
        <v>1973.3683200000003</v>
      </c>
      <c r="M50" s="75">
        <v>1761.9360000000001</v>
      </c>
      <c r="N50" s="33"/>
      <c r="O50" s="33">
        <v>211.43232</v>
      </c>
      <c r="P50" s="23">
        <v>4440.07872</v>
      </c>
      <c r="Q50" s="74">
        <v>-838.7989079290583</v>
      </c>
      <c r="R50" s="78">
        <v>-345.18018792905787</v>
      </c>
      <c r="S50" s="74">
        <v>1243.9666536123789</v>
      </c>
    </row>
    <row r="51" spans="1:19" ht="12.75">
      <c r="A51" s="34" t="s">
        <v>127</v>
      </c>
      <c r="B51" s="35">
        <v>55.6</v>
      </c>
      <c r="C51" s="70">
        <v>6898.848</v>
      </c>
      <c r="D51" s="71">
        <v>3104.548</v>
      </c>
      <c r="E51" s="72">
        <v>3794.3</v>
      </c>
      <c r="F51" s="23"/>
      <c r="G51" s="73"/>
      <c r="H51" s="22">
        <v>162.57464866038748</v>
      </c>
      <c r="I51" s="23"/>
      <c r="J51" s="74">
        <v>162.57464866038748</v>
      </c>
      <c r="K51" s="72">
        <v>482.91936000000004</v>
      </c>
      <c r="L51" s="75">
        <v>1931.6774400000002</v>
      </c>
      <c r="M51" s="75">
        <v>1724.712</v>
      </c>
      <c r="N51" s="33"/>
      <c r="O51" s="33">
        <v>206.96544</v>
      </c>
      <c r="P51" s="23">
        <v>4346.274240000001</v>
      </c>
      <c r="Q51" s="74">
        <v>-4183.699591339613</v>
      </c>
      <c r="R51" s="78">
        <v>-3631.7253513396126</v>
      </c>
      <c r="S51" s="74">
        <v>28.279068106332065</v>
      </c>
    </row>
    <row r="52" spans="1:19" ht="12.75">
      <c r="A52" s="34" t="s">
        <v>128</v>
      </c>
      <c r="B52" s="35">
        <v>30.3</v>
      </c>
      <c r="C52" s="70">
        <v>3759.6240000000003</v>
      </c>
      <c r="D52" s="71">
        <v>1728.5540000000003</v>
      </c>
      <c r="E52" s="72">
        <v>2031.07</v>
      </c>
      <c r="F52" s="23"/>
      <c r="G52" s="73"/>
      <c r="H52" s="22"/>
      <c r="I52" s="23"/>
      <c r="J52" s="74">
        <v>0</v>
      </c>
      <c r="K52" s="72">
        <v>263.17368000000005</v>
      </c>
      <c r="L52" s="75">
        <v>1052.6947200000002</v>
      </c>
      <c r="M52" s="75">
        <v>939.9060000000001</v>
      </c>
      <c r="N52" s="33"/>
      <c r="O52" s="33">
        <v>112.78872</v>
      </c>
      <c r="P52" s="23">
        <v>2368.5631200000003</v>
      </c>
      <c r="Q52" s="74">
        <v>-2368.5631200000003</v>
      </c>
      <c r="R52" s="78">
        <v>-2031.07</v>
      </c>
      <c r="S52" s="74">
        <v>0</v>
      </c>
    </row>
    <row r="53" spans="1:19" ht="12.75">
      <c r="A53" s="34" t="s">
        <v>129</v>
      </c>
      <c r="B53" s="35">
        <v>3331.2</v>
      </c>
      <c r="C53" s="70">
        <v>413335.296</v>
      </c>
      <c r="D53" s="71">
        <v>33114.11599999998</v>
      </c>
      <c r="E53" s="72">
        <v>380221.18</v>
      </c>
      <c r="F53" s="23"/>
      <c r="G53" s="73"/>
      <c r="H53" s="22">
        <v>310714.12576930335</v>
      </c>
      <c r="I53" s="23"/>
      <c r="J53" s="74">
        <v>310714.12576930335</v>
      </c>
      <c r="K53" s="72">
        <v>28933.47072</v>
      </c>
      <c r="L53" s="75">
        <v>115733.88288</v>
      </c>
      <c r="M53" s="75">
        <v>103333.824</v>
      </c>
      <c r="N53" s="33">
        <v>42231</v>
      </c>
      <c r="O53" s="33">
        <v>12400.058879999999</v>
      </c>
      <c r="P53" s="23">
        <v>302632.23648</v>
      </c>
      <c r="Q53" s="74">
        <v>8081.8892893033335</v>
      </c>
      <c r="R53" s="78">
        <v>-69507.05423069664</v>
      </c>
      <c r="S53" s="74">
        <v>57254.019717743715</v>
      </c>
    </row>
    <row r="54" spans="1:19" ht="12.75">
      <c r="A54" s="34" t="s">
        <v>130</v>
      </c>
      <c r="B54" s="35">
        <v>1148.3</v>
      </c>
      <c r="C54" s="70">
        <v>142481.06399999998</v>
      </c>
      <c r="D54" s="71">
        <v>12736.073999999979</v>
      </c>
      <c r="E54" s="72">
        <v>129744.99</v>
      </c>
      <c r="F54" s="23"/>
      <c r="G54" s="73"/>
      <c r="H54" s="22">
        <v>99146.26686686615</v>
      </c>
      <c r="I54" s="23"/>
      <c r="J54" s="74">
        <v>99146.26686686615</v>
      </c>
      <c r="K54" s="72">
        <v>9973.67448</v>
      </c>
      <c r="L54" s="75">
        <v>39894.69792</v>
      </c>
      <c r="M54" s="75">
        <v>35620.265999999996</v>
      </c>
      <c r="N54" s="33"/>
      <c r="O54" s="33">
        <v>4274.431919999999</v>
      </c>
      <c r="P54" s="23">
        <v>89763.07032</v>
      </c>
      <c r="Q54" s="74">
        <v>9383.196546866151</v>
      </c>
      <c r="R54" s="78">
        <v>-30598.723133133855</v>
      </c>
      <c r="S54" s="74">
        <v>20324.27942385032</v>
      </c>
    </row>
    <row r="55" spans="1:19" ht="12.75">
      <c r="A55" s="34" t="s">
        <v>131</v>
      </c>
      <c r="B55" s="35">
        <v>102</v>
      </c>
      <c r="C55" s="70">
        <v>12656.16</v>
      </c>
      <c r="D55" s="71">
        <v>3206.88</v>
      </c>
      <c r="E55" s="72">
        <v>9449.28</v>
      </c>
      <c r="F55" s="23"/>
      <c r="G55" s="73"/>
      <c r="H55" s="22">
        <v>8292.427903668262</v>
      </c>
      <c r="I55" s="23"/>
      <c r="J55" s="74">
        <v>8292.427903668262</v>
      </c>
      <c r="K55" s="72">
        <v>885.9312000000001</v>
      </c>
      <c r="L55" s="75">
        <v>3543.7248000000004</v>
      </c>
      <c r="M55" s="75">
        <v>3164.04</v>
      </c>
      <c r="N55" s="33">
        <v>12978</v>
      </c>
      <c r="O55" s="33">
        <v>379.6848</v>
      </c>
      <c r="P55" s="23">
        <v>20951.3808</v>
      </c>
      <c r="Q55" s="74">
        <v>-12658.952896331737</v>
      </c>
      <c r="R55" s="78">
        <v>-1156.8520963317387</v>
      </c>
      <c r="S55" s="74">
        <v>2148.297384370016</v>
      </c>
    </row>
    <row r="56" spans="1:19" ht="12.75">
      <c r="A56" s="34" t="s">
        <v>133</v>
      </c>
      <c r="B56" s="85">
        <v>63.2</v>
      </c>
      <c r="C56" s="70">
        <v>7841.856000000001</v>
      </c>
      <c r="D56" s="71">
        <v>2119.6360000000004</v>
      </c>
      <c r="E56" s="72">
        <v>5722.22</v>
      </c>
      <c r="F56" s="23"/>
      <c r="G56" s="73"/>
      <c r="H56" s="22"/>
      <c r="I56" s="23"/>
      <c r="J56" s="74">
        <v>0</v>
      </c>
      <c r="K56" s="72">
        <v>548.9299200000002</v>
      </c>
      <c r="L56" s="75">
        <v>2195.7196800000006</v>
      </c>
      <c r="M56" s="75">
        <v>1960.4640000000002</v>
      </c>
      <c r="N56" s="33"/>
      <c r="O56" s="33">
        <v>235.25568</v>
      </c>
      <c r="P56" s="23">
        <v>4940.369280000001</v>
      </c>
      <c r="Q56" s="74">
        <v>-4940.369280000001</v>
      </c>
      <c r="R56" s="78">
        <v>-5722.22</v>
      </c>
      <c r="S56" s="74">
        <v>0</v>
      </c>
    </row>
    <row r="57" spans="1:19" ht="12.75">
      <c r="A57" s="34" t="s">
        <v>134</v>
      </c>
      <c r="B57" s="35">
        <v>82.8</v>
      </c>
      <c r="C57" s="70">
        <v>10273.823999999999</v>
      </c>
      <c r="D57" s="71">
        <v>2603.2339999999986</v>
      </c>
      <c r="E57" s="72">
        <v>7670.59</v>
      </c>
      <c r="F57" s="23"/>
      <c r="G57" s="73"/>
      <c r="H57" s="22">
        <v>5108.919572966557</v>
      </c>
      <c r="I57" s="23"/>
      <c r="J57" s="74">
        <v>5108.919572966557</v>
      </c>
      <c r="K57" s="72">
        <v>719.16768</v>
      </c>
      <c r="L57" s="75">
        <v>2876.67072</v>
      </c>
      <c r="M57" s="75">
        <v>2568.4559999999997</v>
      </c>
      <c r="N57" s="33"/>
      <c r="O57" s="33">
        <v>308.21471999999994</v>
      </c>
      <c r="P57" s="23">
        <v>6472.50912</v>
      </c>
      <c r="Q57" s="74">
        <v>-1363.5895470334426</v>
      </c>
      <c r="R57" s="78">
        <v>-2561.670427033443</v>
      </c>
      <c r="S57" s="74">
        <v>1323.5546386130848</v>
      </c>
    </row>
    <row r="58" spans="1:19" ht="12.75">
      <c r="A58" s="34" t="s">
        <v>135</v>
      </c>
      <c r="B58" s="35">
        <v>82.6</v>
      </c>
      <c r="C58" s="70">
        <v>10249.008</v>
      </c>
      <c r="D58" s="71">
        <v>2734.0280000000002</v>
      </c>
      <c r="E58" s="72">
        <v>7514.98</v>
      </c>
      <c r="F58" s="23"/>
      <c r="G58" s="73"/>
      <c r="H58" s="22"/>
      <c r="I58" s="23"/>
      <c r="J58" s="74">
        <v>0</v>
      </c>
      <c r="K58" s="72">
        <v>717.43056</v>
      </c>
      <c r="L58" s="75">
        <v>2869.72224</v>
      </c>
      <c r="M58" s="75">
        <v>2562.252</v>
      </c>
      <c r="N58" s="33"/>
      <c r="O58" s="33">
        <v>307.47024</v>
      </c>
      <c r="P58" s="23">
        <v>6456.87504</v>
      </c>
      <c r="Q58" s="74">
        <v>-6456.87504</v>
      </c>
      <c r="R58" s="78">
        <v>-7514.98</v>
      </c>
      <c r="S58" s="74">
        <v>0</v>
      </c>
    </row>
    <row r="59" spans="1:19" ht="12.75">
      <c r="A59" s="34" t="s">
        <v>137</v>
      </c>
      <c r="B59" s="35">
        <v>72.8</v>
      </c>
      <c r="C59" s="70">
        <v>9033.024</v>
      </c>
      <c r="D59" s="71">
        <v>3339.7739999999994</v>
      </c>
      <c r="E59" s="72">
        <v>5693.25</v>
      </c>
      <c r="F59" s="23"/>
      <c r="G59" s="73"/>
      <c r="H59" s="22"/>
      <c r="I59" s="23"/>
      <c r="J59" s="74">
        <v>0</v>
      </c>
      <c r="K59" s="72">
        <v>632.31168</v>
      </c>
      <c r="L59" s="75">
        <v>2529.24672</v>
      </c>
      <c r="M59" s="75">
        <v>2258.256</v>
      </c>
      <c r="N59" s="33"/>
      <c r="O59" s="33">
        <v>270.99071999999995</v>
      </c>
      <c r="P59" s="23">
        <v>5690.805119999999</v>
      </c>
      <c r="Q59" s="74">
        <v>-5690.805119999999</v>
      </c>
      <c r="R59" s="78">
        <v>-5693.25</v>
      </c>
      <c r="S59" s="74">
        <v>0</v>
      </c>
    </row>
    <row r="60" spans="1:19" ht="12.75">
      <c r="A60" s="34" t="s">
        <v>138</v>
      </c>
      <c r="B60" s="35">
        <v>73.1</v>
      </c>
      <c r="C60" s="70">
        <v>9070.248</v>
      </c>
      <c r="D60" s="71">
        <v>3353.5379999999996</v>
      </c>
      <c r="E60" s="72">
        <v>5716.71</v>
      </c>
      <c r="F60" s="23"/>
      <c r="G60" s="73"/>
      <c r="H60" s="22">
        <v>3703.9600866645587</v>
      </c>
      <c r="I60" s="23"/>
      <c r="J60" s="74">
        <v>3703.9600866645587</v>
      </c>
      <c r="K60" s="72">
        <v>634.91736</v>
      </c>
      <c r="L60" s="75">
        <v>2539.66944</v>
      </c>
      <c r="M60" s="75">
        <v>2267.562</v>
      </c>
      <c r="N60" s="33"/>
      <c r="O60" s="33">
        <v>272.10744</v>
      </c>
      <c r="P60" s="23">
        <v>5714.25624</v>
      </c>
      <c r="Q60" s="74">
        <v>-2010.296153335441</v>
      </c>
      <c r="R60" s="78">
        <v>-2012.7499133354413</v>
      </c>
      <c r="S60" s="74">
        <v>0</v>
      </c>
    </row>
    <row r="61" spans="1:19" ht="12.75">
      <c r="A61" s="34" t="s">
        <v>139</v>
      </c>
      <c r="B61" s="35">
        <v>73.1</v>
      </c>
      <c r="C61" s="70">
        <v>9070.248</v>
      </c>
      <c r="D61" s="71">
        <v>3319.0779999999995</v>
      </c>
      <c r="E61" s="72">
        <v>5751.17</v>
      </c>
      <c r="F61" s="23"/>
      <c r="G61" s="73"/>
      <c r="H61" s="22"/>
      <c r="I61" s="23"/>
      <c r="J61" s="74">
        <v>0</v>
      </c>
      <c r="K61" s="72">
        <v>634.91736</v>
      </c>
      <c r="L61" s="75">
        <v>2539.66944</v>
      </c>
      <c r="M61" s="75">
        <v>2267.562</v>
      </c>
      <c r="N61" s="33"/>
      <c r="O61" s="33">
        <v>272.10744</v>
      </c>
      <c r="P61" s="23">
        <v>5714.25624</v>
      </c>
      <c r="Q61" s="74">
        <v>-5714.25624</v>
      </c>
      <c r="R61" s="78">
        <v>-5751.17</v>
      </c>
      <c r="S61" s="74"/>
    </row>
    <row r="62" spans="1:19" ht="12.75">
      <c r="A62" s="34" t="s">
        <v>140</v>
      </c>
      <c r="B62" s="35">
        <v>71</v>
      </c>
      <c r="C62" s="70">
        <v>8809.68</v>
      </c>
      <c r="D62" s="71">
        <v>3257.2</v>
      </c>
      <c r="E62" s="72">
        <v>5552.48</v>
      </c>
      <c r="F62" s="23"/>
      <c r="G62" s="73"/>
      <c r="H62" s="22">
        <v>4888.543940087167</v>
      </c>
      <c r="I62" s="23"/>
      <c r="J62" s="74">
        <v>4888.543940087167</v>
      </c>
      <c r="K62" s="72">
        <v>616.6776000000001</v>
      </c>
      <c r="L62" s="75">
        <v>2466.7104000000004</v>
      </c>
      <c r="M62" s="75">
        <v>2202.42</v>
      </c>
      <c r="N62" s="33"/>
      <c r="O62" s="33">
        <v>264.2904</v>
      </c>
      <c r="P62" s="23">
        <v>5550.098400000001</v>
      </c>
      <c r="Q62" s="74">
        <v>-661.5544599128334</v>
      </c>
      <c r="R62" s="78">
        <v>-663.9360599128322</v>
      </c>
      <c r="S62" s="74">
        <v>0</v>
      </c>
    </row>
    <row r="63" spans="1:19" ht="12.75">
      <c r="A63" s="34" t="s">
        <v>141</v>
      </c>
      <c r="B63" s="35">
        <v>73.1</v>
      </c>
      <c r="C63" s="70">
        <v>9070.248</v>
      </c>
      <c r="D63" s="71">
        <v>3144.758</v>
      </c>
      <c r="E63" s="72">
        <v>5925.49</v>
      </c>
      <c r="F63" s="23"/>
      <c r="G63" s="73"/>
      <c r="H63" s="22"/>
      <c r="I63" s="23"/>
      <c r="J63" s="74">
        <v>0</v>
      </c>
      <c r="K63" s="72">
        <v>634.91736</v>
      </c>
      <c r="L63" s="75">
        <v>2539.66944</v>
      </c>
      <c r="M63" s="75">
        <v>2267.562</v>
      </c>
      <c r="N63" s="33"/>
      <c r="O63" s="33">
        <v>272.10744</v>
      </c>
      <c r="P63" s="23">
        <v>5714.25624</v>
      </c>
      <c r="Q63" s="74">
        <v>-5714.25624</v>
      </c>
      <c r="R63" s="78">
        <v>-5925.49</v>
      </c>
      <c r="S63" s="74"/>
    </row>
    <row r="64" spans="1:19" ht="12.75">
      <c r="A64" s="34" t="s">
        <v>142</v>
      </c>
      <c r="B64" s="35">
        <v>72.9</v>
      </c>
      <c r="C64" s="70">
        <v>9045.432</v>
      </c>
      <c r="D64" s="71">
        <v>3239.8320000000003</v>
      </c>
      <c r="E64" s="72">
        <v>5805.6</v>
      </c>
      <c r="F64" s="23"/>
      <c r="G64" s="73"/>
      <c r="H64" s="22"/>
      <c r="I64" s="23"/>
      <c r="J64" s="74">
        <v>0</v>
      </c>
      <c r="K64" s="72">
        <v>633.1802400000001</v>
      </c>
      <c r="L64" s="75">
        <v>2532.7209600000006</v>
      </c>
      <c r="M64" s="75">
        <v>2261.358</v>
      </c>
      <c r="N64" s="33"/>
      <c r="O64" s="33">
        <v>271.36296</v>
      </c>
      <c r="P64" s="23">
        <v>5698.622160000001</v>
      </c>
      <c r="Q64" s="74">
        <v>-5698.622160000001</v>
      </c>
      <c r="R64" s="78">
        <v>-5805.6</v>
      </c>
      <c r="S64" s="74"/>
    </row>
    <row r="65" spans="1:19" ht="12.75">
      <c r="A65" s="34" t="s">
        <v>143</v>
      </c>
      <c r="B65" s="35">
        <v>71.2</v>
      </c>
      <c r="C65" s="70">
        <v>8834.496</v>
      </c>
      <c r="D65" s="71">
        <v>3164.695999999999</v>
      </c>
      <c r="E65" s="72">
        <v>5669.8</v>
      </c>
      <c r="F65" s="23"/>
      <c r="G65" s="73"/>
      <c r="H65" s="22">
        <v>4012.877145361816</v>
      </c>
      <c r="I65" s="23"/>
      <c r="J65" s="74">
        <v>4012.877145361816</v>
      </c>
      <c r="K65" s="72">
        <v>618.41472</v>
      </c>
      <c r="L65" s="75">
        <v>2473.65888</v>
      </c>
      <c r="M65" s="75">
        <v>2208.624</v>
      </c>
      <c r="N65" s="33"/>
      <c r="O65" s="33">
        <v>265.03488</v>
      </c>
      <c r="P65" s="23">
        <v>5565.73248</v>
      </c>
      <c r="Q65" s="74">
        <v>-1552.8553346381836</v>
      </c>
      <c r="R65" s="78">
        <v>-1656.9228546381842</v>
      </c>
      <c r="S65" s="74">
        <v>604.7130821187935</v>
      </c>
    </row>
    <row r="66" spans="1:19" ht="12.75">
      <c r="A66" s="34" t="s">
        <v>144</v>
      </c>
      <c r="B66" s="35">
        <v>70.1</v>
      </c>
      <c r="C66" s="70">
        <v>8698.008</v>
      </c>
      <c r="D66" s="71">
        <v>3215.9079999999994</v>
      </c>
      <c r="E66" s="72">
        <v>5482.1</v>
      </c>
      <c r="F66" s="23"/>
      <c r="G66" s="73"/>
      <c r="H66" s="22"/>
      <c r="I66" s="23"/>
      <c r="J66" s="74">
        <v>0</v>
      </c>
      <c r="K66" s="72">
        <v>608.8605600000001</v>
      </c>
      <c r="L66" s="75">
        <v>2435.4422400000003</v>
      </c>
      <c r="M66" s="75">
        <v>2174.502</v>
      </c>
      <c r="N66" s="33"/>
      <c r="O66" s="33">
        <v>260.94023999999996</v>
      </c>
      <c r="P66" s="23">
        <v>5479.74504</v>
      </c>
      <c r="Q66" s="74">
        <v>-5479.74504</v>
      </c>
      <c r="R66" s="78">
        <v>-5482.1</v>
      </c>
      <c r="S66" s="74"/>
    </row>
    <row r="67" spans="1:19" ht="12.75">
      <c r="A67" s="34" t="s">
        <v>145</v>
      </c>
      <c r="B67" s="35">
        <v>72.9</v>
      </c>
      <c r="C67" s="70">
        <v>9045.432</v>
      </c>
      <c r="D67" s="71">
        <v>3136.1620000000003</v>
      </c>
      <c r="E67" s="72">
        <v>5909.27</v>
      </c>
      <c r="F67" s="23"/>
      <c r="G67" s="73"/>
      <c r="H67" s="22"/>
      <c r="I67" s="23"/>
      <c r="J67" s="74">
        <v>0</v>
      </c>
      <c r="K67" s="72">
        <v>633.1802400000001</v>
      </c>
      <c r="L67" s="75">
        <v>2532.7209600000006</v>
      </c>
      <c r="M67" s="75">
        <v>2261.358</v>
      </c>
      <c r="N67" s="33"/>
      <c r="O67" s="33">
        <v>271.36296</v>
      </c>
      <c r="P67" s="23">
        <v>5698.622160000001</v>
      </c>
      <c r="Q67" s="74">
        <v>-5698.622160000001</v>
      </c>
      <c r="R67" s="78">
        <v>-5909.27</v>
      </c>
      <c r="S67" s="74"/>
    </row>
    <row r="68" spans="1:19" ht="12.75">
      <c r="A68" s="34" t="s">
        <v>146</v>
      </c>
      <c r="B68" s="35">
        <v>70</v>
      </c>
      <c r="C68" s="70">
        <v>8685.6</v>
      </c>
      <c r="D68" s="71">
        <v>3211.32</v>
      </c>
      <c r="E68" s="72">
        <v>5474.28</v>
      </c>
      <c r="F68" s="23"/>
      <c r="G68" s="73"/>
      <c r="H68" s="22"/>
      <c r="I68" s="23"/>
      <c r="J68" s="74">
        <v>0</v>
      </c>
      <c r="K68" s="72">
        <v>607.992</v>
      </c>
      <c r="L68" s="75">
        <v>2431.968</v>
      </c>
      <c r="M68" s="75">
        <v>2171.4</v>
      </c>
      <c r="N68" s="33"/>
      <c r="O68" s="33">
        <v>260.5679999999999</v>
      </c>
      <c r="P68" s="23">
        <v>5471.928000000001</v>
      </c>
      <c r="Q68" s="74">
        <v>-5471.928000000001</v>
      </c>
      <c r="R68" s="78">
        <v>-5474.28</v>
      </c>
      <c r="S68" s="74">
        <v>0</v>
      </c>
    </row>
    <row r="69" spans="1:19" ht="12.75">
      <c r="A69" s="34" t="s">
        <v>147</v>
      </c>
      <c r="B69" s="35">
        <v>72.1</v>
      </c>
      <c r="C69" s="70">
        <v>8946.167999999998</v>
      </c>
      <c r="D69" s="71">
        <v>3307.6579999999976</v>
      </c>
      <c r="E69" s="72">
        <v>5638.51</v>
      </c>
      <c r="F69" s="23"/>
      <c r="G69" s="73"/>
      <c r="H69" s="22">
        <v>3069.9495477350665</v>
      </c>
      <c r="I69" s="23"/>
      <c r="J69" s="74">
        <v>3069.9495477350665</v>
      </c>
      <c r="K69" s="72">
        <v>626.2317599999999</v>
      </c>
      <c r="L69" s="75">
        <v>2504.9270399999996</v>
      </c>
      <c r="M69" s="75">
        <v>2236.5419999999995</v>
      </c>
      <c r="N69" s="33"/>
      <c r="O69" s="33">
        <v>268.38503999999995</v>
      </c>
      <c r="P69" s="23">
        <v>5636.085839999999</v>
      </c>
      <c r="Q69" s="74">
        <v>-2566.1362922649323</v>
      </c>
      <c r="R69" s="78">
        <v>-2568.5604522649337</v>
      </c>
      <c r="S69" s="74">
        <v>0</v>
      </c>
    </row>
    <row r="70" spans="1:19" ht="12.75">
      <c r="A70" s="34" t="s">
        <v>148</v>
      </c>
      <c r="B70" s="35">
        <v>70.1</v>
      </c>
      <c r="C70" s="70">
        <v>8698.008</v>
      </c>
      <c r="D70" s="71">
        <v>3114.518</v>
      </c>
      <c r="E70" s="72">
        <v>5583.49</v>
      </c>
      <c r="F70" s="23"/>
      <c r="G70" s="73"/>
      <c r="H70" s="22"/>
      <c r="I70" s="23"/>
      <c r="J70" s="74">
        <v>0</v>
      </c>
      <c r="K70" s="72">
        <v>608.8605600000001</v>
      </c>
      <c r="L70" s="75">
        <v>2435.4422400000003</v>
      </c>
      <c r="M70" s="75">
        <v>2174.502</v>
      </c>
      <c r="N70" s="33"/>
      <c r="O70" s="33">
        <v>260.94023999999996</v>
      </c>
      <c r="P70" s="23">
        <v>5479.74504</v>
      </c>
      <c r="Q70" s="74">
        <v>-5479.74504</v>
      </c>
      <c r="R70" s="78">
        <v>-5583.49</v>
      </c>
      <c r="S70" s="74"/>
    </row>
    <row r="71" spans="1:19" ht="12.75">
      <c r="A71" s="34" t="s">
        <v>149</v>
      </c>
      <c r="B71" s="35">
        <v>72.2</v>
      </c>
      <c r="C71" s="70">
        <v>8958.576000000001</v>
      </c>
      <c r="D71" s="71">
        <v>3312.246000000001</v>
      </c>
      <c r="E71" s="72">
        <v>5646.33</v>
      </c>
      <c r="F71" s="23"/>
      <c r="G71" s="73"/>
      <c r="H71" s="22">
        <v>2178.8345582228053</v>
      </c>
      <c r="I71" s="23"/>
      <c r="J71" s="74">
        <v>2178.8345582228053</v>
      </c>
      <c r="K71" s="72">
        <v>627.1003200000001</v>
      </c>
      <c r="L71" s="75">
        <v>2508.4012800000005</v>
      </c>
      <c r="M71" s="75">
        <v>2239.6440000000002</v>
      </c>
      <c r="N71" s="33">
        <v>3593</v>
      </c>
      <c r="O71" s="33">
        <v>268.75728000000004</v>
      </c>
      <c r="P71" s="23">
        <v>9236.90288</v>
      </c>
      <c r="Q71" s="74">
        <v>-7058.068321777195</v>
      </c>
      <c r="R71" s="78">
        <v>-3467.4954417771946</v>
      </c>
      <c r="S71" s="74">
        <v>0</v>
      </c>
    </row>
    <row r="72" spans="1:19" ht="12.75">
      <c r="A72" s="34" t="s">
        <v>150</v>
      </c>
      <c r="B72" s="35">
        <v>72</v>
      </c>
      <c r="C72" s="70">
        <v>8933.76</v>
      </c>
      <c r="D72" s="71">
        <v>3201.11</v>
      </c>
      <c r="E72" s="72">
        <v>5732.65</v>
      </c>
      <c r="F72" s="23"/>
      <c r="G72" s="73"/>
      <c r="H72" s="22"/>
      <c r="I72" s="23"/>
      <c r="J72" s="74">
        <v>0</v>
      </c>
      <c r="K72" s="72">
        <v>625.3632000000001</v>
      </c>
      <c r="L72" s="75">
        <v>2501.4528000000005</v>
      </c>
      <c r="M72" s="75">
        <v>2233.44</v>
      </c>
      <c r="N72" s="33"/>
      <c r="O72" s="33">
        <v>268.01279999999997</v>
      </c>
      <c r="P72" s="23">
        <v>5628.268800000002</v>
      </c>
      <c r="Q72" s="74">
        <v>-5628.268800000002</v>
      </c>
      <c r="R72" s="78">
        <v>-5732.65</v>
      </c>
      <c r="S72" s="74"/>
    </row>
    <row r="73" spans="1:19" ht="12.75">
      <c r="A73" s="34" t="s">
        <v>151</v>
      </c>
      <c r="B73" s="35">
        <v>69.4</v>
      </c>
      <c r="C73" s="70">
        <v>8611.152</v>
      </c>
      <c r="D73" s="71">
        <v>3030.932</v>
      </c>
      <c r="E73" s="72">
        <v>5580.22</v>
      </c>
      <c r="F73" s="23"/>
      <c r="G73" s="73"/>
      <c r="H73" s="22"/>
      <c r="I73" s="23"/>
      <c r="J73" s="74">
        <v>0</v>
      </c>
      <c r="K73" s="72">
        <v>602.7806400000001</v>
      </c>
      <c r="L73" s="75">
        <v>2411.1225600000002</v>
      </c>
      <c r="M73" s="75">
        <v>2152.788</v>
      </c>
      <c r="N73" s="33"/>
      <c r="O73" s="33">
        <v>258.33456</v>
      </c>
      <c r="P73" s="23">
        <v>5425.02576</v>
      </c>
      <c r="Q73" s="74">
        <v>-5425.02576</v>
      </c>
      <c r="R73" s="78">
        <v>-5580.22</v>
      </c>
      <c r="S73" s="74"/>
    </row>
    <row r="74" spans="1:19" ht="12.75">
      <c r="A74" s="34" t="s">
        <v>152</v>
      </c>
      <c r="B74" s="35">
        <v>71.6</v>
      </c>
      <c r="C74" s="70">
        <v>8884.127999999999</v>
      </c>
      <c r="D74" s="71">
        <v>3181.6179999999986</v>
      </c>
      <c r="E74" s="72">
        <v>5702.51</v>
      </c>
      <c r="F74" s="23"/>
      <c r="G74" s="73"/>
      <c r="H74" s="22">
        <v>3494.408537309562</v>
      </c>
      <c r="I74" s="23"/>
      <c r="J74" s="74">
        <v>3494.408537309562</v>
      </c>
      <c r="K74" s="72">
        <v>621.88896</v>
      </c>
      <c r="L74" s="75">
        <v>2487.55584</v>
      </c>
      <c r="M74" s="75">
        <v>2221.0319999999997</v>
      </c>
      <c r="N74" s="33"/>
      <c r="O74" s="33">
        <v>266.52383999999995</v>
      </c>
      <c r="P74" s="23">
        <v>5597.00064</v>
      </c>
      <c r="Q74" s="74">
        <v>-2102.5921026904384</v>
      </c>
      <c r="R74" s="78">
        <v>-2208.1014626904384</v>
      </c>
      <c r="S74" s="74">
        <v>530.9163082090174</v>
      </c>
    </row>
    <row r="75" spans="1:19" ht="12.75">
      <c r="A75" s="34" t="s">
        <v>153</v>
      </c>
      <c r="B75" s="35">
        <v>72.8</v>
      </c>
      <c r="C75" s="70">
        <v>9033.024</v>
      </c>
      <c r="D75" s="71">
        <v>3235.5239999999994</v>
      </c>
      <c r="E75" s="72">
        <v>5797.5</v>
      </c>
      <c r="F75" s="23"/>
      <c r="G75" s="73"/>
      <c r="H75" s="22">
        <v>5314.418441324267</v>
      </c>
      <c r="I75" s="23"/>
      <c r="J75" s="74">
        <v>5314.418441324267</v>
      </c>
      <c r="K75" s="72">
        <v>632.31168</v>
      </c>
      <c r="L75" s="75">
        <v>2529.24672</v>
      </c>
      <c r="M75" s="75">
        <v>2258.256</v>
      </c>
      <c r="N75" s="33">
        <v>2731</v>
      </c>
      <c r="O75" s="33">
        <v>270.99071999999995</v>
      </c>
      <c r="P75" s="23">
        <v>8421.805119999999</v>
      </c>
      <c r="Q75" s="74">
        <v>-3107.3866786757317</v>
      </c>
      <c r="R75" s="78">
        <v>-483.0815586757326</v>
      </c>
      <c r="S75" s="74">
        <v>803.0065639672373</v>
      </c>
    </row>
    <row r="76" spans="1:19" ht="12.75">
      <c r="A76" s="34" t="s">
        <v>154</v>
      </c>
      <c r="B76" s="35">
        <v>71.2</v>
      </c>
      <c r="C76" s="70">
        <v>8834.496</v>
      </c>
      <c r="D76" s="71">
        <v>3266.3759999999993</v>
      </c>
      <c r="E76" s="72">
        <v>5568.12</v>
      </c>
      <c r="F76" s="23"/>
      <c r="G76" s="73"/>
      <c r="H76" s="22">
        <v>5211.376729106519</v>
      </c>
      <c r="I76" s="23"/>
      <c r="J76" s="74">
        <v>5211.376729106519</v>
      </c>
      <c r="K76" s="72">
        <v>618.41472</v>
      </c>
      <c r="L76" s="75">
        <v>2473.65888</v>
      </c>
      <c r="M76" s="75">
        <v>2208.624</v>
      </c>
      <c r="N76" s="33"/>
      <c r="O76" s="33">
        <v>265.03488</v>
      </c>
      <c r="P76" s="23">
        <v>5565.73248</v>
      </c>
      <c r="Q76" s="74">
        <v>-354.35575089348094</v>
      </c>
      <c r="R76" s="78">
        <v>-356.74327089348117</v>
      </c>
      <c r="S76" s="74">
        <v>0</v>
      </c>
    </row>
    <row r="77" spans="1:19" ht="12.75">
      <c r="A77" s="34" t="s">
        <v>155</v>
      </c>
      <c r="B77" s="35">
        <v>73.3</v>
      </c>
      <c r="C77" s="70">
        <v>9095.063999999998</v>
      </c>
      <c r="D77" s="71">
        <v>3362.713999999998</v>
      </c>
      <c r="E77" s="72">
        <v>5732.35</v>
      </c>
      <c r="F77" s="23"/>
      <c r="G77" s="73"/>
      <c r="H77" s="22">
        <v>5346.711924566321</v>
      </c>
      <c r="I77" s="23"/>
      <c r="J77" s="74">
        <v>5346.711924566321</v>
      </c>
      <c r="K77" s="72">
        <v>636.6544799999999</v>
      </c>
      <c r="L77" s="75">
        <v>2546.6179199999997</v>
      </c>
      <c r="M77" s="75">
        <v>2273.7659999999996</v>
      </c>
      <c r="N77" s="33"/>
      <c r="O77" s="33">
        <v>272.85191999999995</v>
      </c>
      <c r="P77" s="23">
        <v>5729.8903199999995</v>
      </c>
      <c r="Q77" s="74">
        <v>-383.1783954336788</v>
      </c>
      <c r="R77" s="78">
        <v>-385.63807543367966</v>
      </c>
      <c r="S77" s="74">
        <v>0</v>
      </c>
    </row>
    <row r="78" spans="1:19" ht="12.75">
      <c r="A78" s="34" t="s">
        <v>156</v>
      </c>
      <c r="B78" s="35">
        <v>72.4</v>
      </c>
      <c r="C78" s="70">
        <v>8983.392000000002</v>
      </c>
      <c r="D78" s="71">
        <v>3216.032000000002</v>
      </c>
      <c r="E78" s="72">
        <v>5767.36</v>
      </c>
      <c r="F78" s="23"/>
      <c r="G78" s="73"/>
      <c r="H78" s="22">
        <v>4605.87943492373</v>
      </c>
      <c r="I78" s="23"/>
      <c r="J78" s="74">
        <v>4605.87943492373</v>
      </c>
      <c r="K78" s="72">
        <v>628.8374400000001</v>
      </c>
      <c r="L78" s="75">
        <v>2515.3497600000005</v>
      </c>
      <c r="M78" s="75">
        <v>2245.8480000000004</v>
      </c>
      <c r="N78" s="33"/>
      <c r="O78" s="33">
        <v>269.50176000000005</v>
      </c>
      <c r="P78" s="23">
        <v>5659.536960000001</v>
      </c>
      <c r="Q78" s="74">
        <v>-1053.6575250762717</v>
      </c>
      <c r="R78" s="78">
        <v>-1161.48056507627</v>
      </c>
      <c r="S78" s="74">
        <v>707.2502544610455</v>
      </c>
    </row>
    <row r="79" spans="1:19" ht="12.75">
      <c r="A79" s="34" t="s">
        <v>157</v>
      </c>
      <c r="B79" s="35">
        <v>75.8</v>
      </c>
      <c r="C79" s="70">
        <v>9405.264</v>
      </c>
      <c r="D79" s="71">
        <v>3370.303999999999</v>
      </c>
      <c r="E79" s="72">
        <v>6034.96</v>
      </c>
      <c r="F79" s="23"/>
      <c r="G79" s="73"/>
      <c r="H79" s="22"/>
      <c r="I79" s="23"/>
      <c r="J79" s="74">
        <v>0</v>
      </c>
      <c r="K79" s="72">
        <v>658.36848</v>
      </c>
      <c r="L79" s="75">
        <v>2633.47392</v>
      </c>
      <c r="M79" s="75">
        <v>2351.316</v>
      </c>
      <c r="N79" s="33"/>
      <c r="O79" s="33">
        <v>282.15792</v>
      </c>
      <c r="P79" s="23">
        <v>5925.31632</v>
      </c>
      <c r="Q79" s="74">
        <v>-5925.31632</v>
      </c>
      <c r="R79" s="78">
        <v>-6034.96</v>
      </c>
      <c r="S79" s="74"/>
    </row>
    <row r="80" spans="1:19" ht="12.75">
      <c r="A80" s="34" t="s">
        <v>158</v>
      </c>
      <c r="B80" s="35">
        <v>76.8</v>
      </c>
      <c r="C80" s="70">
        <v>9529.344</v>
      </c>
      <c r="D80" s="71">
        <v>3796.6439999999993</v>
      </c>
      <c r="E80" s="72">
        <v>5732.7</v>
      </c>
      <c r="F80" s="23"/>
      <c r="G80" s="73"/>
      <c r="H80" s="22">
        <v>4127.962952464075</v>
      </c>
      <c r="I80" s="23"/>
      <c r="J80" s="74">
        <v>4127.962952464075</v>
      </c>
      <c r="K80" s="72">
        <v>667.05408</v>
      </c>
      <c r="L80" s="75">
        <v>2668.21632</v>
      </c>
      <c r="M80" s="75">
        <v>2382.336</v>
      </c>
      <c r="N80" s="33">
        <v>6131</v>
      </c>
      <c r="O80" s="33">
        <v>285.88032</v>
      </c>
      <c r="P80" s="23">
        <v>12134.48672</v>
      </c>
      <c r="Q80" s="74">
        <v>-8006.523767535926</v>
      </c>
      <c r="R80" s="78">
        <v>-1604.7370475359248</v>
      </c>
      <c r="S80" s="74">
        <v>608.317738978431</v>
      </c>
    </row>
    <row r="81" spans="1:19" ht="12.75">
      <c r="A81" s="34" t="s">
        <v>159</v>
      </c>
      <c r="B81" s="35">
        <v>73</v>
      </c>
      <c r="C81" s="70">
        <v>9057.84</v>
      </c>
      <c r="D81" s="71">
        <v>3244.7</v>
      </c>
      <c r="E81" s="72">
        <v>5813.14</v>
      </c>
      <c r="F81" s="23"/>
      <c r="G81" s="73"/>
      <c r="H81" s="22">
        <v>4934.819437806252</v>
      </c>
      <c r="I81" s="23"/>
      <c r="J81" s="74">
        <v>4934.819437806252</v>
      </c>
      <c r="K81" s="72">
        <v>634.0488</v>
      </c>
      <c r="L81" s="75">
        <v>2536.1952</v>
      </c>
      <c r="M81" s="75">
        <v>2264.46</v>
      </c>
      <c r="N81" s="33"/>
      <c r="O81" s="33">
        <v>271.7352</v>
      </c>
      <c r="P81" s="23">
        <v>5706.4392</v>
      </c>
      <c r="Q81" s="74">
        <v>-771.6197621937481</v>
      </c>
      <c r="R81" s="78">
        <v>-878.3205621937486</v>
      </c>
      <c r="S81" s="74">
        <v>743.6431648847741</v>
      </c>
    </row>
    <row r="82" spans="1:19" ht="12.75">
      <c r="A82" s="34" t="s">
        <v>160</v>
      </c>
      <c r="B82" s="85">
        <v>70.7</v>
      </c>
      <c r="C82" s="70">
        <v>8772.456</v>
      </c>
      <c r="D82" s="71">
        <v>3041.5160000000005</v>
      </c>
      <c r="E82" s="72">
        <v>5730.94</v>
      </c>
      <c r="F82" s="23"/>
      <c r="G82" s="73"/>
      <c r="H82" s="22">
        <v>5287.427779076927</v>
      </c>
      <c r="I82" s="23"/>
      <c r="J82" s="74">
        <v>5287.427779076927</v>
      </c>
      <c r="K82" s="72">
        <v>614.0719200000001</v>
      </c>
      <c r="L82" s="75">
        <v>2456.2876800000004</v>
      </c>
      <c r="M82" s="75">
        <v>2193.114</v>
      </c>
      <c r="N82" s="33"/>
      <c r="O82" s="33">
        <v>263.17368</v>
      </c>
      <c r="P82" s="23">
        <v>5526.647280000001</v>
      </c>
      <c r="Q82" s="74">
        <v>-239.2195009230736</v>
      </c>
      <c r="R82" s="78">
        <v>-443.51222092307216</v>
      </c>
      <c r="S82" s="74">
        <v>1565.4861952031833</v>
      </c>
    </row>
    <row r="83" spans="1:19" ht="12.75">
      <c r="A83" s="34" t="s">
        <v>161</v>
      </c>
      <c r="B83" s="35">
        <v>70.1</v>
      </c>
      <c r="C83" s="70">
        <v>8698.008</v>
      </c>
      <c r="D83" s="71">
        <v>3581.3779999999997</v>
      </c>
      <c r="E83" s="72">
        <v>5116.63</v>
      </c>
      <c r="F83" s="23"/>
      <c r="G83" s="73"/>
      <c r="H83" s="22"/>
      <c r="I83" s="23"/>
      <c r="J83" s="74">
        <v>0</v>
      </c>
      <c r="K83" s="72">
        <v>608.8605600000001</v>
      </c>
      <c r="L83" s="75">
        <v>2435.4422400000003</v>
      </c>
      <c r="M83" s="75">
        <v>2174.502</v>
      </c>
      <c r="N83" s="33">
        <v>24783</v>
      </c>
      <c r="O83" s="33">
        <v>260.94023999999996</v>
      </c>
      <c r="P83" s="23">
        <v>30262.745039999998</v>
      </c>
      <c r="Q83" s="74">
        <v>-30262.745039999998</v>
      </c>
      <c r="R83" s="78">
        <v>-5116.63</v>
      </c>
      <c r="S83" s="74"/>
    </row>
    <row r="84" spans="1:19" ht="12.75">
      <c r="A84" s="34" t="s">
        <v>162</v>
      </c>
      <c r="B84" s="35">
        <v>72.3</v>
      </c>
      <c r="C84" s="70">
        <v>8970.984</v>
      </c>
      <c r="D84" s="71">
        <v>3213.7340000000004</v>
      </c>
      <c r="E84" s="72">
        <v>5757.25</v>
      </c>
      <c r="F84" s="23"/>
      <c r="G84" s="73"/>
      <c r="H84" s="22">
        <v>5330.703262343402</v>
      </c>
      <c r="I84" s="23"/>
      <c r="J84" s="74">
        <v>5330.703262343402</v>
      </c>
      <c r="K84" s="72">
        <v>627.9688800000001</v>
      </c>
      <c r="L84" s="75">
        <v>2511.8755200000005</v>
      </c>
      <c r="M84" s="75">
        <v>2242.746</v>
      </c>
      <c r="N84" s="33"/>
      <c r="O84" s="33">
        <v>269.12952</v>
      </c>
      <c r="P84" s="23">
        <v>5651.719920000001</v>
      </c>
      <c r="Q84" s="74">
        <v>-321.0166576565998</v>
      </c>
      <c r="R84" s="78">
        <v>-426.54673765659845</v>
      </c>
      <c r="S84" s="74">
        <v>802.2096150930258</v>
      </c>
    </row>
    <row r="85" spans="1:19" ht="12.75">
      <c r="A85" s="34" t="s">
        <v>163</v>
      </c>
      <c r="B85" s="35">
        <v>71</v>
      </c>
      <c r="C85" s="70">
        <v>8809.68</v>
      </c>
      <c r="D85" s="71">
        <v>3257.2</v>
      </c>
      <c r="E85" s="72">
        <v>5552.48</v>
      </c>
      <c r="F85" s="23"/>
      <c r="G85" s="73"/>
      <c r="H85" s="22">
        <v>203.41670720910477</v>
      </c>
      <c r="I85" s="23"/>
      <c r="J85" s="74">
        <v>203.41670720910477</v>
      </c>
      <c r="K85" s="72">
        <v>616.6776000000001</v>
      </c>
      <c r="L85" s="75">
        <v>2466.7104000000004</v>
      </c>
      <c r="M85" s="75">
        <v>2202.42</v>
      </c>
      <c r="N85" s="33"/>
      <c r="O85" s="33">
        <v>264.2904</v>
      </c>
      <c r="P85" s="23">
        <v>5550.098400000001</v>
      </c>
      <c r="Q85" s="74">
        <v>-5346.681692790896</v>
      </c>
      <c r="R85" s="78">
        <v>-5349.063292790895</v>
      </c>
      <c r="S85" s="74">
        <v>0</v>
      </c>
    </row>
    <row r="86" spans="1:19" ht="12.75">
      <c r="A86" s="34" t="s">
        <v>289</v>
      </c>
      <c r="B86" s="86">
        <v>57.7</v>
      </c>
      <c r="C86" s="70">
        <v>7159.416000000001</v>
      </c>
      <c r="D86" s="71">
        <v>2002.416000000001</v>
      </c>
      <c r="E86" s="72">
        <v>5157</v>
      </c>
      <c r="F86" s="23"/>
      <c r="G86" s="73"/>
      <c r="H86" s="22"/>
      <c r="I86" s="23"/>
      <c r="J86" s="74">
        <v>0</v>
      </c>
      <c r="K86" s="72">
        <v>501.15912000000014</v>
      </c>
      <c r="L86" s="75">
        <v>2004.6364800000006</v>
      </c>
      <c r="M86" s="75">
        <v>1789.8540000000003</v>
      </c>
      <c r="N86" s="33"/>
      <c r="O86" s="33">
        <v>214.78248000000002</v>
      </c>
      <c r="P86" s="23">
        <v>4510.4320800000005</v>
      </c>
      <c r="Q86" s="74">
        <v>-4510.4320800000005</v>
      </c>
      <c r="R86" s="78">
        <v>-5157</v>
      </c>
      <c r="S86" s="74">
        <v>0</v>
      </c>
    </row>
    <row r="87" spans="1:19" ht="12.75">
      <c r="A87" s="34" t="s">
        <v>290</v>
      </c>
      <c r="B87" s="86">
        <v>63.2</v>
      </c>
      <c r="C87" s="70">
        <v>7841.856000000001</v>
      </c>
      <c r="D87" s="71">
        <v>1987.0060000000003</v>
      </c>
      <c r="E87" s="72">
        <v>5854.85</v>
      </c>
      <c r="F87" s="23"/>
      <c r="G87" s="73"/>
      <c r="H87" s="22">
        <v>5358.755906954981</v>
      </c>
      <c r="I87" s="23"/>
      <c r="J87" s="74">
        <v>5358.755906954981</v>
      </c>
      <c r="K87" s="72">
        <v>548.9299200000002</v>
      </c>
      <c r="L87" s="75">
        <v>2195.7196800000006</v>
      </c>
      <c r="M87" s="75">
        <v>1960.4640000000002</v>
      </c>
      <c r="N87" s="33"/>
      <c r="O87" s="33">
        <v>235.25568</v>
      </c>
      <c r="P87" s="23">
        <v>4940.369280000001</v>
      </c>
      <c r="Q87" s="74">
        <v>418.3866269549799</v>
      </c>
      <c r="R87" s="78">
        <v>-496.0940930450197</v>
      </c>
      <c r="S87" s="74">
        <v>1388.2782581397155</v>
      </c>
    </row>
    <row r="88" spans="1:19" ht="12.75">
      <c r="A88" s="34" t="s">
        <v>291</v>
      </c>
      <c r="B88" s="86">
        <v>56.7</v>
      </c>
      <c r="C88" s="70">
        <v>7035.336</v>
      </c>
      <c r="D88" s="71">
        <v>1713.1660000000002</v>
      </c>
      <c r="E88" s="72">
        <v>5322.17</v>
      </c>
      <c r="F88" s="23"/>
      <c r="G88" s="73"/>
      <c r="H88" s="22">
        <v>4446.7715492263205</v>
      </c>
      <c r="I88" s="23"/>
      <c r="J88" s="74">
        <v>4446.7715492263205</v>
      </c>
      <c r="K88" s="72">
        <v>492.47352000000006</v>
      </c>
      <c r="L88" s="75">
        <v>1969.8940800000003</v>
      </c>
      <c r="M88" s="75">
        <v>1758.834</v>
      </c>
      <c r="N88" s="33"/>
      <c r="O88" s="33">
        <v>211.06008</v>
      </c>
      <c r="P88" s="23">
        <v>4432.2616800000005</v>
      </c>
      <c r="Q88" s="74">
        <v>14.509869226320006</v>
      </c>
      <c r="R88" s="78">
        <v>-875.3984507736795</v>
      </c>
      <c r="S88" s="74">
        <v>1152.0129218106993</v>
      </c>
    </row>
    <row r="89" spans="1:19" ht="12.75">
      <c r="A89" s="34" t="s">
        <v>164</v>
      </c>
      <c r="B89" s="87">
        <v>362.5</v>
      </c>
      <c r="C89" s="70">
        <v>44979</v>
      </c>
      <c r="D89" s="71">
        <v>15959.46</v>
      </c>
      <c r="E89" s="72">
        <v>29019.54</v>
      </c>
      <c r="F89" s="23"/>
      <c r="G89" s="73"/>
      <c r="H89" s="22">
        <v>13533.424705719586</v>
      </c>
      <c r="I89" s="23"/>
      <c r="J89" s="74">
        <v>13533.424705719586</v>
      </c>
      <c r="K89" s="72">
        <v>3148.53</v>
      </c>
      <c r="L89" s="75">
        <v>12594.12</v>
      </c>
      <c r="M89" s="75">
        <v>11244.75</v>
      </c>
      <c r="N89" s="33">
        <v>13802</v>
      </c>
      <c r="O89" s="33">
        <v>1349.37</v>
      </c>
      <c r="P89" s="23">
        <v>42138.77</v>
      </c>
      <c r="Q89" s="74">
        <v>-28605.345294280418</v>
      </c>
      <c r="R89" s="78">
        <v>-15486.115294280415</v>
      </c>
      <c r="S89" s="74">
        <v>2628.0070222226473</v>
      </c>
    </row>
    <row r="90" spans="1:19" ht="12.75">
      <c r="A90" s="34" t="s">
        <v>166</v>
      </c>
      <c r="B90" s="35">
        <v>127.5</v>
      </c>
      <c r="C90" s="70">
        <v>15820.2</v>
      </c>
      <c r="D90" s="71">
        <v>5849.19</v>
      </c>
      <c r="E90" s="72">
        <v>9971.01</v>
      </c>
      <c r="F90" s="23"/>
      <c r="G90" s="73"/>
      <c r="H90" s="22">
        <v>9858.3140406902</v>
      </c>
      <c r="I90" s="23"/>
      <c r="J90" s="74">
        <v>9858.3140406902</v>
      </c>
      <c r="K90" s="72">
        <v>1107.414</v>
      </c>
      <c r="L90" s="75">
        <v>4429.656</v>
      </c>
      <c r="M90" s="75">
        <v>3955.05</v>
      </c>
      <c r="N90" s="33"/>
      <c r="O90" s="33">
        <v>474.60599999999994</v>
      </c>
      <c r="P90" s="23">
        <v>9966.725999999999</v>
      </c>
      <c r="Q90" s="74">
        <v>-108.41195930979848</v>
      </c>
      <c r="R90" s="78">
        <v>-112.69595930979995</v>
      </c>
      <c r="S90" s="74">
        <v>0</v>
      </c>
    </row>
    <row r="91" spans="1:19" ht="12.75">
      <c r="A91" s="34" t="s">
        <v>167</v>
      </c>
      <c r="B91" s="35">
        <v>173.3</v>
      </c>
      <c r="C91" s="70">
        <v>21503.064</v>
      </c>
      <c r="D91" s="71">
        <v>9380.793999999998</v>
      </c>
      <c r="E91" s="72">
        <v>12122.27</v>
      </c>
      <c r="F91" s="23"/>
      <c r="G91" s="73"/>
      <c r="H91" s="22"/>
      <c r="I91" s="23"/>
      <c r="J91" s="74">
        <v>0</v>
      </c>
      <c r="K91" s="72">
        <v>1505.21448</v>
      </c>
      <c r="L91" s="75">
        <v>6020.85792</v>
      </c>
      <c r="M91" s="75">
        <v>5375.766</v>
      </c>
      <c r="N91" s="33"/>
      <c r="O91" s="33">
        <v>645.09192</v>
      </c>
      <c r="P91" s="23">
        <v>13546.930320000001</v>
      </c>
      <c r="Q91" s="74">
        <v>-13546.930320000001</v>
      </c>
      <c r="R91" s="78">
        <v>-12122.27</v>
      </c>
      <c r="S91" s="74">
        <v>0</v>
      </c>
    </row>
    <row r="92" spans="1:19" ht="12.75">
      <c r="A92" s="34" t="s">
        <v>292</v>
      </c>
      <c r="B92" s="35">
        <v>31.1</v>
      </c>
      <c r="C92" s="70">
        <v>3858.888</v>
      </c>
      <c r="D92" s="71">
        <v>1426.748</v>
      </c>
      <c r="E92" s="72">
        <v>2432.14</v>
      </c>
      <c r="F92" s="23"/>
      <c r="G92" s="73"/>
      <c r="H92" s="22"/>
      <c r="I92" s="23"/>
      <c r="J92" s="74">
        <v>0</v>
      </c>
      <c r="K92" s="72">
        <v>270.12216</v>
      </c>
      <c r="L92" s="75">
        <v>1080.48864</v>
      </c>
      <c r="M92" s="75">
        <v>964.722</v>
      </c>
      <c r="N92" s="33"/>
      <c r="O92" s="33">
        <v>115.76664</v>
      </c>
      <c r="P92" s="23">
        <v>2431.09944</v>
      </c>
      <c r="Q92" s="74">
        <v>-2431.09944</v>
      </c>
      <c r="R92" s="78">
        <v>-2432.14</v>
      </c>
      <c r="S92" s="74">
        <v>0</v>
      </c>
    </row>
    <row r="93" spans="1:19" ht="12.75">
      <c r="A93" s="34" t="s">
        <v>293</v>
      </c>
      <c r="B93" s="35">
        <v>39.5</v>
      </c>
      <c r="C93" s="70">
        <v>4901.16</v>
      </c>
      <c r="D93" s="71">
        <v>1812.1</v>
      </c>
      <c r="E93" s="72">
        <v>3089.06</v>
      </c>
      <c r="F93" s="23"/>
      <c r="G93" s="73"/>
      <c r="H93" s="22"/>
      <c r="I93" s="23"/>
      <c r="J93" s="74">
        <v>0</v>
      </c>
      <c r="K93" s="72">
        <v>343.0812</v>
      </c>
      <c r="L93" s="75">
        <v>1372.3248</v>
      </c>
      <c r="M93" s="75">
        <v>1225.29</v>
      </c>
      <c r="N93" s="33"/>
      <c r="O93" s="33">
        <v>147.0348</v>
      </c>
      <c r="P93" s="23">
        <v>3087.7308</v>
      </c>
      <c r="Q93" s="74">
        <v>-3087.7308</v>
      </c>
      <c r="R93" s="78">
        <v>-3089.06</v>
      </c>
      <c r="S93" s="74">
        <v>0</v>
      </c>
    </row>
    <row r="94" spans="1:19" ht="12.75">
      <c r="A94" s="137" t="s">
        <v>168</v>
      </c>
      <c r="B94" s="35"/>
      <c r="C94" s="70">
        <v>0</v>
      </c>
      <c r="D94" s="71">
        <v>0</v>
      </c>
      <c r="E94" s="72"/>
      <c r="F94" s="23"/>
      <c r="G94" s="73"/>
      <c r="H94" s="22"/>
      <c r="I94" s="23"/>
      <c r="J94" s="74">
        <v>0</v>
      </c>
      <c r="K94" s="72">
        <v>0</v>
      </c>
      <c r="L94" s="75">
        <v>0</v>
      </c>
      <c r="M94" s="75">
        <v>0</v>
      </c>
      <c r="N94" s="33"/>
      <c r="O94" s="33">
        <v>0</v>
      </c>
      <c r="P94" s="23">
        <v>0</v>
      </c>
      <c r="Q94" s="74">
        <v>0</v>
      </c>
      <c r="R94" s="78">
        <v>0</v>
      </c>
      <c r="S94" s="74"/>
    </row>
    <row r="95" spans="1:19" ht="12.75">
      <c r="A95" s="34" t="s">
        <v>169</v>
      </c>
      <c r="B95" s="35">
        <v>173.3</v>
      </c>
      <c r="C95" s="70">
        <v>21503.064</v>
      </c>
      <c r="D95" s="71">
        <v>14726.683999999997</v>
      </c>
      <c r="E95" s="72">
        <v>6776.38</v>
      </c>
      <c r="F95" s="23"/>
      <c r="G95" s="73"/>
      <c r="H95" s="22"/>
      <c r="I95" s="23"/>
      <c r="J95" s="74">
        <v>0</v>
      </c>
      <c r="K95" s="72">
        <v>1505.21448</v>
      </c>
      <c r="L95" s="75">
        <v>6020.85792</v>
      </c>
      <c r="M95" s="75">
        <v>5375.766</v>
      </c>
      <c r="N95" s="33"/>
      <c r="O95" s="33">
        <v>645.09192</v>
      </c>
      <c r="P95" s="23">
        <v>13546.930320000001</v>
      </c>
      <c r="Q95" s="74">
        <v>-13546.930320000001</v>
      </c>
      <c r="R95" s="78">
        <v>-6776.38</v>
      </c>
      <c r="S95" s="74">
        <v>0</v>
      </c>
    </row>
    <row r="96" spans="1:19" ht="12.75">
      <c r="A96" s="34" t="s">
        <v>170</v>
      </c>
      <c r="B96" s="35">
        <v>179.9</v>
      </c>
      <c r="C96" s="70">
        <v>22321.992</v>
      </c>
      <c r="D96" s="71">
        <v>17297.381999999998</v>
      </c>
      <c r="E96" s="72">
        <v>5024.61</v>
      </c>
      <c r="F96" s="23"/>
      <c r="G96" s="73"/>
      <c r="H96" s="22"/>
      <c r="I96" s="23"/>
      <c r="J96" s="74">
        <v>0</v>
      </c>
      <c r="K96" s="72">
        <v>1562.53944</v>
      </c>
      <c r="L96" s="75">
        <v>6250.15776</v>
      </c>
      <c r="M96" s="75">
        <v>5580.498</v>
      </c>
      <c r="N96" s="33"/>
      <c r="O96" s="33">
        <v>669.6597599999999</v>
      </c>
      <c r="P96" s="23">
        <v>14062.85496</v>
      </c>
      <c r="Q96" s="74">
        <v>-14062.85496</v>
      </c>
      <c r="R96" s="78">
        <v>-5024.61</v>
      </c>
      <c r="S96" s="74">
        <v>0</v>
      </c>
    </row>
    <row r="97" spans="1:19" ht="12.75">
      <c r="A97" s="34" t="s">
        <v>171</v>
      </c>
      <c r="B97" s="85">
        <v>485.9</v>
      </c>
      <c r="C97" s="70">
        <v>60290.472</v>
      </c>
      <c r="D97" s="71">
        <v>38033.722</v>
      </c>
      <c r="E97" s="72">
        <v>22256.75</v>
      </c>
      <c r="F97" s="23"/>
      <c r="G97" s="73"/>
      <c r="H97" s="22"/>
      <c r="I97" s="23"/>
      <c r="J97" s="74">
        <v>0</v>
      </c>
      <c r="K97" s="72">
        <v>4220.33304</v>
      </c>
      <c r="L97" s="75">
        <v>16881.33216</v>
      </c>
      <c r="M97" s="75">
        <v>15072.618</v>
      </c>
      <c r="N97" s="33"/>
      <c r="O97" s="33">
        <v>1808.71416</v>
      </c>
      <c r="P97" s="23">
        <v>37982.99736000001</v>
      </c>
      <c r="Q97" s="74">
        <v>-37982.99736000001</v>
      </c>
      <c r="R97" s="78">
        <v>-22256.75</v>
      </c>
      <c r="S97" s="74">
        <v>0</v>
      </c>
    </row>
    <row r="98" spans="1:19" ht="12.75">
      <c r="A98" s="34" t="s">
        <v>172</v>
      </c>
      <c r="B98" s="35">
        <v>497.9</v>
      </c>
      <c r="C98" s="70">
        <v>61779.432</v>
      </c>
      <c r="D98" s="71">
        <v>42310.542</v>
      </c>
      <c r="E98" s="72">
        <v>19468.89</v>
      </c>
      <c r="F98" s="23"/>
      <c r="G98" s="73"/>
      <c r="H98" s="22"/>
      <c r="I98" s="23"/>
      <c r="J98" s="74">
        <v>0</v>
      </c>
      <c r="K98" s="72">
        <v>4324.560240000001</v>
      </c>
      <c r="L98" s="75">
        <v>17298.240960000003</v>
      </c>
      <c r="M98" s="75">
        <v>15444.858</v>
      </c>
      <c r="N98" s="33"/>
      <c r="O98" s="33">
        <v>1853.38296</v>
      </c>
      <c r="P98" s="23">
        <v>38921.042160000005</v>
      </c>
      <c r="Q98" s="74">
        <v>-38921.042160000005</v>
      </c>
      <c r="R98" s="78">
        <v>-19468.89</v>
      </c>
      <c r="S98" s="74">
        <v>0</v>
      </c>
    </row>
    <row r="99" spans="1:19" ht="12.75">
      <c r="A99" s="34" t="s">
        <v>173</v>
      </c>
      <c r="B99" s="35">
        <v>366.2</v>
      </c>
      <c r="C99" s="70">
        <v>45438.096</v>
      </c>
      <c r="D99" s="71">
        <v>20457.336</v>
      </c>
      <c r="E99" s="72">
        <v>24980.76</v>
      </c>
      <c r="F99" s="23"/>
      <c r="G99" s="73"/>
      <c r="H99" s="22">
        <v>7442.860005870623</v>
      </c>
      <c r="I99" s="23"/>
      <c r="J99" s="74">
        <v>7442.860005870623</v>
      </c>
      <c r="K99" s="72">
        <v>3180.66672</v>
      </c>
      <c r="L99" s="75">
        <v>12722.66688</v>
      </c>
      <c r="M99" s="75">
        <v>11359.524</v>
      </c>
      <c r="N99" s="33"/>
      <c r="O99" s="33">
        <v>1363.1428799999999</v>
      </c>
      <c r="P99" s="23">
        <v>28626.000480000002</v>
      </c>
      <c r="Q99" s="74">
        <v>-21183.14047412938</v>
      </c>
      <c r="R99" s="78">
        <v>-17537.899994129373</v>
      </c>
      <c r="S99" s="74">
        <v>394.0007458445345</v>
      </c>
    </row>
    <row r="100" spans="1:19" ht="13.5" thickBot="1">
      <c r="A100" s="143" t="s">
        <v>174</v>
      </c>
      <c r="B100" s="88">
        <v>711</v>
      </c>
      <c r="C100" s="89">
        <v>88220.88</v>
      </c>
      <c r="D100" s="71">
        <v>39033.09</v>
      </c>
      <c r="E100" s="90">
        <v>49187.79</v>
      </c>
      <c r="F100" s="91"/>
      <c r="G100" s="92"/>
      <c r="H100" s="22">
        <v>31695.09807208237</v>
      </c>
      <c r="I100" s="91"/>
      <c r="J100" s="74">
        <v>31695.09807208237</v>
      </c>
      <c r="K100" s="72">
        <v>6175.4616000000005</v>
      </c>
      <c r="L100" s="75">
        <v>24701.846400000002</v>
      </c>
      <c r="M100" s="75">
        <v>22055.22</v>
      </c>
      <c r="N100" s="33"/>
      <c r="O100" s="33">
        <v>2646.6264</v>
      </c>
      <c r="P100" s="91">
        <v>55579.15440000001</v>
      </c>
      <c r="Q100" s="74">
        <v>-23884.056327917635</v>
      </c>
      <c r="R100" s="78">
        <v>-17492.69192791763</v>
      </c>
      <c r="S100" s="74">
        <v>10318.15550990684</v>
      </c>
    </row>
    <row r="101" spans="1:19" ht="13.5" thickBot="1">
      <c r="A101" s="96" t="s">
        <v>262</v>
      </c>
      <c r="B101" s="97">
        <v>74820.64</v>
      </c>
      <c r="C101" s="98">
        <v>9283745.011199994</v>
      </c>
      <c r="D101" s="98">
        <v>1074108.4711999998</v>
      </c>
      <c r="E101" s="97">
        <v>8209636.539999998</v>
      </c>
      <c r="F101" s="97"/>
      <c r="G101" s="31"/>
      <c r="H101" s="97">
        <v>6169147.50971087</v>
      </c>
      <c r="I101" s="97"/>
      <c r="J101" s="97">
        <v>6169147.50971087</v>
      </c>
      <c r="K101" s="97">
        <v>649862.1507839999</v>
      </c>
      <c r="L101" s="97">
        <v>2599448.6031359998</v>
      </c>
      <c r="M101" s="97">
        <v>2320936.2527999985</v>
      </c>
      <c r="N101" s="97">
        <v>975526</v>
      </c>
      <c r="O101" s="97">
        <v>278512.3503359999</v>
      </c>
      <c r="P101" s="97">
        <v>6824285.357056</v>
      </c>
      <c r="Q101" s="97">
        <v>-655137.8473451283</v>
      </c>
      <c r="R101" s="98">
        <v>-2040489.0302891282</v>
      </c>
      <c r="S101" s="97">
        <v>1181448.0082707403</v>
      </c>
    </row>
    <row r="102" spans="1:19" s="155" customFormat="1" ht="12.75">
      <c r="A102" s="134" t="s">
        <v>285</v>
      </c>
      <c r="B102" s="47"/>
      <c r="C102" s="99"/>
      <c r="D102" s="100"/>
      <c r="E102" s="101"/>
      <c r="F102" s="27"/>
      <c r="G102" s="102"/>
      <c r="H102" s="26"/>
      <c r="I102" s="27"/>
      <c r="J102" s="28"/>
      <c r="K102" s="101"/>
      <c r="L102" s="103"/>
      <c r="M102" s="103"/>
      <c r="N102" s="103"/>
      <c r="O102" s="104"/>
      <c r="P102" s="27"/>
      <c r="Q102" s="28"/>
      <c r="R102" s="77"/>
      <c r="S102" s="76"/>
    </row>
    <row r="103" spans="1:19" s="156" customFormat="1" ht="11.25">
      <c r="A103" s="142" t="s">
        <v>88</v>
      </c>
      <c r="B103" s="28"/>
      <c r="C103" s="105"/>
      <c r="D103" s="100"/>
      <c r="E103" s="101"/>
      <c r="F103" s="27"/>
      <c r="G103" s="73"/>
      <c r="H103" s="26"/>
      <c r="I103" s="27"/>
      <c r="J103" s="29"/>
      <c r="K103" s="101"/>
      <c r="L103" s="103"/>
      <c r="M103" s="103"/>
      <c r="N103" s="103"/>
      <c r="O103" s="104"/>
      <c r="P103" s="30"/>
      <c r="Q103" s="28"/>
      <c r="R103" s="78"/>
      <c r="S103" s="74"/>
    </row>
    <row r="104" spans="1:19" s="156" customFormat="1" ht="11.25">
      <c r="A104" s="34" t="s">
        <v>19</v>
      </c>
      <c r="B104" s="35">
        <v>851.8</v>
      </c>
      <c r="C104" s="70">
        <v>105691.34399999998</v>
      </c>
      <c r="D104" s="71">
        <v>7056.90399999998</v>
      </c>
      <c r="E104" s="72">
        <v>98634.44</v>
      </c>
      <c r="F104" s="23"/>
      <c r="G104" s="73"/>
      <c r="H104" s="22">
        <v>86783.88313480378</v>
      </c>
      <c r="I104" s="23"/>
      <c r="J104" s="74">
        <v>86783.88313480378</v>
      </c>
      <c r="K104" s="72">
        <v>7398.394079999999</v>
      </c>
      <c r="L104" s="75">
        <v>29593.576319999996</v>
      </c>
      <c r="M104" s="75">
        <v>26422.835999999996</v>
      </c>
      <c r="N104" s="33">
        <v>1452</v>
      </c>
      <c r="O104" s="33">
        <v>3170.7403199999994</v>
      </c>
      <c r="P104" s="91">
        <v>68037.54672</v>
      </c>
      <c r="Q104" s="74">
        <v>18746.33641480378</v>
      </c>
      <c r="R104" s="78">
        <v>-11850.556865196224</v>
      </c>
      <c r="S104" s="76">
        <v>17987.026435202763</v>
      </c>
    </row>
    <row r="105" spans="1:19" s="156" customFormat="1" ht="11.25">
      <c r="A105" s="34" t="s">
        <v>20</v>
      </c>
      <c r="B105" s="35">
        <v>321.49</v>
      </c>
      <c r="C105" s="70">
        <v>39890.4792</v>
      </c>
      <c r="D105" s="71">
        <v>2696.4792000000016</v>
      </c>
      <c r="E105" s="72">
        <v>37194</v>
      </c>
      <c r="F105" s="23"/>
      <c r="G105" s="73"/>
      <c r="H105" s="22">
        <v>11661.805659290494</v>
      </c>
      <c r="I105" s="23"/>
      <c r="J105" s="74">
        <v>11661.805659290494</v>
      </c>
      <c r="K105" s="72">
        <v>2792.3335440000005</v>
      </c>
      <c r="L105" s="75">
        <v>11169.334176000002</v>
      </c>
      <c r="M105" s="75">
        <v>9972.6198</v>
      </c>
      <c r="N105" s="33">
        <v>1929</v>
      </c>
      <c r="O105" s="33">
        <v>1196.714376</v>
      </c>
      <c r="P105" s="23">
        <v>27060.001896000005</v>
      </c>
      <c r="Q105" s="74">
        <v>-15398.196236709511</v>
      </c>
      <c r="R105" s="78">
        <v>-25532.194340709506</v>
      </c>
      <c r="S105" s="74">
        <v>2416.954215873708</v>
      </c>
    </row>
    <row r="106" spans="1:19" s="156" customFormat="1" ht="11.25">
      <c r="A106" s="34" t="s">
        <v>21</v>
      </c>
      <c r="B106" s="35">
        <v>158.09</v>
      </c>
      <c r="C106" s="70">
        <v>19615.8072</v>
      </c>
      <c r="D106" s="71">
        <v>10723.2172</v>
      </c>
      <c r="E106" s="72">
        <v>8892.59</v>
      </c>
      <c r="F106" s="23"/>
      <c r="G106" s="73"/>
      <c r="H106" s="22">
        <v>5669.683931474916</v>
      </c>
      <c r="I106" s="23"/>
      <c r="J106" s="74">
        <v>5669.683931474916</v>
      </c>
      <c r="K106" s="72">
        <v>1373.106504</v>
      </c>
      <c r="L106" s="75">
        <v>5492.426016</v>
      </c>
      <c r="M106" s="75">
        <v>4903.9518</v>
      </c>
      <c r="N106" s="33"/>
      <c r="O106" s="33">
        <v>588.474216</v>
      </c>
      <c r="P106" s="23">
        <v>12357.958536</v>
      </c>
      <c r="Q106" s="74">
        <v>-6688.274604525084</v>
      </c>
      <c r="R106" s="78">
        <v>-3222.9060685250843</v>
      </c>
      <c r="S106" s="74">
        <v>627.4748007048962</v>
      </c>
    </row>
    <row r="107" spans="1:19" s="156" customFormat="1" ht="11.25">
      <c r="A107" s="34" t="s">
        <v>22</v>
      </c>
      <c r="B107" s="35">
        <v>226.22</v>
      </c>
      <c r="C107" s="70">
        <v>28069.3776</v>
      </c>
      <c r="D107" s="71">
        <v>2106.1476000000002</v>
      </c>
      <c r="E107" s="72">
        <v>25963.23</v>
      </c>
      <c r="F107" s="23"/>
      <c r="G107" s="73"/>
      <c r="H107" s="22">
        <v>16176.491957373295</v>
      </c>
      <c r="I107" s="23"/>
      <c r="J107" s="74">
        <v>16176.491957373295</v>
      </c>
      <c r="K107" s="72">
        <v>1964.8564320000003</v>
      </c>
      <c r="L107" s="75">
        <v>7859.425728000001</v>
      </c>
      <c r="M107" s="75">
        <v>7017.3444</v>
      </c>
      <c r="N107" s="33"/>
      <c r="O107" s="33">
        <v>842.081328</v>
      </c>
      <c r="P107" s="23">
        <v>17683.707888</v>
      </c>
      <c r="Q107" s="74">
        <v>-1507.2159306267058</v>
      </c>
      <c r="R107" s="78">
        <v>-9786.738042626705</v>
      </c>
      <c r="S107" s="74">
        <v>2528.601986725218</v>
      </c>
    </row>
    <row r="108" spans="1:19" s="156" customFormat="1" ht="11.25">
      <c r="A108" s="34" t="s">
        <v>23</v>
      </c>
      <c r="B108" s="35">
        <v>274.4</v>
      </c>
      <c r="C108" s="70">
        <v>34047.551999999996</v>
      </c>
      <c r="D108" s="71">
        <v>18371.591999999997</v>
      </c>
      <c r="E108" s="72">
        <v>15675.96</v>
      </c>
      <c r="F108" s="23"/>
      <c r="G108" s="73"/>
      <c r="H108" s="22">
        <v>2291.5913206810073</v>
      </c>
      <c r="I108" s="23"/>
      <c r="J108" s="74">
        <v>2291.5913206810073</v>
      </c>
      <c r="K108" s="72">
        <v>2383.3286399999997</v>
      </c>
      <c r="L108" s="75">
        <v>9533.314559999999</v>
      </c>
      <c r="M108" s="75">
        <v>8511.887999999999</v>
      </c>
      <c r="N108" s="33"/>
      <c r="O108" s="33">
        <v>1021.4265599999999</v>
      </c>
      <c r="P108" s="23">
        <v>21449.957759999998</v>
      </c>
      <c r="Q108" s="74">
        <v>-19158.36643931899</v>
      </c>
      <c r="R108" s="78">
        <v>-13384.368679318992</v>
      </c>
      <c r="S108" s="74">
        <v>582.4597956438653</v>
      </c>
    </row>
    <row r="109" spans="1:19" s="156" customFormat="1" ht="11.25">
      <c r="A109" s="34" t="s">
        <v>24</v>
      </c>
      <c r="B109" s="35">
        <v>581.9</v>
      </c>
      <c r="C109" s="70">
        <v>72202.152</v>
      </c>
      <c r="D109" s="71">
        <v>39619.492</v>
      </c>
      <c r="E109" s="72">
        <v>32582.66</v>
      </c>
      <c r="F109" s="23"/>
      <c r="G109" s="73"/>
      <c r="H109" s="22">
        <v>8365.471356950125</v>
      </c>
      <c r="I109" s="23"/>
      <c r="J109" s="74">
        <v>8365.471356950125</v>
      </c>
      <c r="K109" s="72">
        <v>5054.150640000001</v>
      </c>
      <c r="L109" s="75">
        <v>20216.602560000003</v>
      </c>
      <c r="M109" s="75">
        <v>18050.538</v>
      </c>
      <c r="N109" s="33">
        <v>6875</v>
      </c>
      <c r="O109" s="33">
        <v>2166.06456</v>
      </c>
      <c r="P109" s="23">
        <v>52362.355760000006</v>
      </c>
      <c r="Q109" s="74">
        <v>-43996.88440304988</v>
      </c>
      <c r="R109" s="78">
        <v>-24217.188643049874</v>
      </c>
      <c r="S109" s="74">
        <v>0</v>
      </c>
    </row>
    <row r="110" spans="1:19" ht="12.75">
      <c r="A110" s="34" t="s">
        <v>25</v>
      </c>
      <c r="B110" s="35">
        <v>90</v>
      </c>
      <c r="C110" s="70">
        <v>11167.2</v>
      </c>
      <c r="D110" s="71">
        <v>6139.8</v>
      </c>
      <c r="E110" s="72">
        <v>5027.4</v>
      </c>
      <c r="F110" s="23"/>
      <c r="G110" s="73"/>
      <c r="H110" s="22">
        <v>4547.23628883193</v>
      </c>
      <c r="I110" s="23"/>
      <c r="J110" s="74">
        <v>4547.23628883193</v>
      </c>
      <c r="K110" s="72">
        <v>781.7040000000002</v>
      </c>
      <c r="L110" s="75">
        <v>3126.8160000000007</v>
      </c>
      <c r="M110" s="75">
        <v>2791.8</v>
      </c>
      <c r="N110" s="33"/>
      <c r="O110" s="33">
        <v>335.016</v>
      </c>
      <c r="P110" s="23">
        <v>7035.336000000001</v>
      </c>
      <c r="Q110" s="74">
        <v>-2488.099711168071</v>
      </c>
      <c r="R110" s="78">
        <v>-480.1637111680693</v>
      </c>
      <c r="S110" s="74">
        <v>0</v>
      </c>
    </row>
    <row r="111" spans="1:19" ht="12.75">
      <c r="A111" s="34" t="s">
        <v>26</v>
      </c>
      <c r="B111" s="35">
        <v>868.1</v>
      </c>
      <c r="C111" s="70">
        <v>107713.848</v>
      </c>
      <c r="D111" s="71">
        <v>17732.517999999996</v>
      </c>
      <c r="E111" s="72">
        <v>89981.33</v>
      </c>
      <c r="F111" s="23"/>
      <c r="G111" s="73"/>
      <c r="H111" s="22">
        <v>81326.51798281736</v>
      </c>
      <c r="I111" s="23"/>
      <c r="J111" s="74">
        <v>81326.51798281736</v>
      </c>
      <c r="K111" s="72">
        <v>7539.969360000001</v>
      </c>
      <c r="L111" s="75">
        <v>30159.877440000004</v>
      </c>
      <c r="M111" s="75">
        <v>26928.462</v>
      </c>
      <c r="N111" s="33">
        <v>175040</v>
      </c>
      <c r="O111" s="33">
        <v>3231.4154399999998</v>
      </c>
      <c r="P111" s="23">
        <v>242899.72424</v>
      </c>
      <c r="Q111" s="74">
        <v>-161573.20625718264</v>
      </c>
      <c r="R111" s="78">
        <v>-8654.812017182645</v>
      </c>
      <c r="S111" s="74">
        <v>15923.782460522305</v>
      </c>
    </row>
    <row r="112" spans="1:19" ht="12.75">
      <c r="A112" s="34" t="s">
        <v>27</v>
      </c>
      <c r="B112" s="35">
        <v>181</v>
      </c>
      <c r="C112" s="70">
        <v>22458.48</v>
      </c>
      <c r="D112" s="71">
        <v>8771.43</v>
      </c>
      <c r="E112" s="72">
        <v>13687.05</v>
      </c>
      <c r="F112" s="23"/>
      <c r="G112" s="73"/>
      <c r="H112" s="22">
        <v>12912.685615029517</v>
      </c>
      <c r="I112" s="23"/>
      <c r="J112" s="74">
        <v>12912.685615029517</v>
      </c>
      <c r="K112" s="72">
        <v>1572.0936000000002</v>
      </c>
      <c r="L112" s="75">
        <v>6288.374400000001</v>
      </c>
      <c r="M112" s="75">
        <v>5614.62</v>
      </c>
      <c r="N112" s="33"/>
      <c r="O112" s="33">
        <v>673.7543999999999</v>
      </c>
      <c r="P112" s="23">
        <v>14148.8424</v>
      </c>
      <c r="Q112" s="74">
        <v>-1236.1567849704825</v>
      </c>
      <c r="R112" s="78">
        <v>-774.3643849704822</v>
      </c>
      <c r="S112" s="74">
        <v>0</v>
      </c>
    </row>
    <row r="113" spans="1:19" ht="12.75">
      <c r="A113" s="34" t="s">
        <v>28</v>
      </c>
      <c r="B113" s="35">
        <v>105.9</v>
      </c>
      <c r="C113" s="70">
        <v>13140.072</v>
      </c>
      <c r="D113" s="71">
        <v>4309.072</v>
      </c>
      <c r="E113" s="72">
        <v>8831</v>
      </c>
      <c r="F113" s="23"/>
      <c r="G113" s="73"/>
      <c r="H113" s="22">
        <v>742.7308537579374</v>
      </c>
      <c r="I113" s="23"/>
      <c r="J113" s="74">
        <v>742.7308537579374</v>
      </c>
      <c r="K113" s="72">
        <v>919.8050400000001</v>
      </c>
      <c r="L113" s="75">
        <v>3679.2201600000003</v>
      </c>
      <c r="M113" s="75">
        <v>3285.018</v>
      </c>
      <c r="N113" s="33"/>
      <c r="O113" s="33">
        <v>394.20216</v>
      </c>
      <c r="P113" s="23">
        <v>8278.24536</v>
      </c>
      <c r="Q113" s="74">
        <v>-7535.514506242063</v>
      </c>
      <c r="R113" s="78">
        <v>-8088.269146242063</v>
      </c>
      <c r="S113" s="74">
        <v>83.36483096420197</v>
      </c>
    </row>
    <row r="114" spans="1:19" ht="12.75">
      <c r="A114" s="34" t="s">
        <v>29</v>
      </c>
      <c r="B114" s="35">
        <v>567.35</v>
      </c>
      <c r="C114" s="70">
        <v>70396.788</v>
      </c>
      <c r="D114" s="71">
        <v>25205.108</v>
      </c>
      <c r="E114" s="72">
        <v>45191.68</v>
      </c>
      <c r="F114" s="23"/>
      <c r="G114" s="73"/>
      <c r="H114" s="22">
        <v>9938.673110438289</v>
      </c>
      <c r="I114" s="23"/>
      <c r="J114" s="74">
        <v>9938.673110438289</v>
      </c>
      <c r="K114" s="72">
        <v>4927.77516</v>
      </c>
      <c r="L114" s="75">
        <v>19711.10064</v>
      </c>
      <c r="M114" s="75">
        <v>17599.197</v>
      </c>
      <c r="N114" s="33">
        <v>822</v>
      </c>
      <c r="O114" s="33">
        <v>2111.90364</v>
      </c>
      <c r="P114" s="23">
        <v>45171.97644</v>
      </c>
      <c r="Q114" s="74">
        <v>-35233.303329561706</v>
      </c>
      <c r="R114" s="78">
        <v>-35253.006889561715</v>
      </c>
      <c r="S114" s="74">
        <v>0</v>
      </c>
    </row>
    <row r="115" spans="1:19" ht="12.75">
      <c r="A115" s="34" t="s">
        <v>30</v>
      </c>
      <c r="B115" s="35">
        <v>142.8</v>
      </c>
      <c r="C115" s="70">
        <v>17718.624000000003</v>
      </c>
      <c r="D115" s="71">
        <v>6442.564000000004</v>
      </c>
      <c r="E115" s="72">
        <v>11276.06</v>
      </c>
      <c r="F115" s="23"/>
      <c r="G115" s="73"/>
      <c r="H115" s="22"/>
      <c r="I115" s="23"/>
      <c r="J115" s="74">
        <v>0</v>
      </c>
      <c r="K115" s="72">
        <v>1240.3036800000004</v>
      </c>
      <c r="L115" s="75">
        <v>4961.214720000002</v>
      </c>
      <c r="M115" s="75">
        <v>4429.656000000001</v>
      </c>
      <c r="N115" s="33"/>
      <c r="O115" s="33">
        <v>531.5587200000001</v>
      </c>
      <c r="P115" s="23">
        <v>11162.733120000004</v>
      </c>
      <c r="Q115" s="74">
        <v>-11162.733120000004</v>
      </c>
      <c r="R115" s="78">
        <v>-11276.06</v>
      </c>
      <c r="S115" s="74"/>
    </row>
    <row r="116" spans="1:19" ht="12.75">
      <c r="A116" s="34" t="s">
        <v>31</v>
      </c>
      <c r="B116" s="35">
        <v>310.7</v>
      </c>
      <c r="C116" s="70">
        <v>38551.656</v>
      </c>
      <c r="D116" s="71">
        <v>13770.156000000003</v>
      </c>
      <c r="E116" s="72">
        <v>24781.5</v>
      </c>
      <c r="F116" s="23"/>
      <c r="G116" s="73"/>
      <c r="H116" s="22">
        <v>22803.79443140102</v>
      </c>
      <c r="I116" s="23"/>
      <c r="J116" s="74">
        <v>22803.79443140102</v>
      </c>
      <c r="K116" s="72">
        <v>2698.6159200000006</v>
      </c>
      <c r="L116" s="75">
        <v>10794.463680000003</v>
      </c>
      <c r="M116" s="75">
        <v>9637.914</v>
      </c>
      <c r="N116" s="33"/>
      <c r="O116" s="33">
        <v>1156.54968</v>
      </c>
      <c r="P116" s="23">
        <v>24287.54328</v>
      </c>
      <c r="Q116" s="74">
        <v>-1483.7488485989816</v>
      </c>
      <c r="R116" s="78">
        <v>-1977.7055685989799</v>
      </c>
      <c r="S116" s="74">
        <v>0</v>
      </c>
    </row>
    <row r="117" spans="1:19" ht="12.75">
      <c r="A117" s="34" t="s">
        <v>32</v>
      </c>
      <c r="B117" s="35">
        <v>223.1</v>
      </c>
      <c r="C117" s="70">
        <v>27682.248</v>
      </c>
      <c r="D117" s="71">
        <v>10151.538</v>
      </c>
      <c r="E117" s="72">
        <v>17530.71</v>
      </c>
      <c r="F117" s="23"/>
      <c r="G117" s="73"/>
      <c r="H117" s="22">
        <v>14839.985705372754</v>
      </c>
      <c r="I117" s="23"/>
      <c r="J117" s="74">
        <v>14839.985705372754</v>
      </c>
      <c r="K117" s="72">
        <v>1937.75736</v>
      </c>
      <c r="L117" s="75">
        <v>7751.02944</v>
      </c>
      <c r="M117" s="75">
        <v>6920.562</v>
      </c>
      <c r="N117" s="33">
        <v>23910</v>
      </c>
      <c r="O117" s="33">
        <v>830.46744</v>
      </c>
      <c r="P117" s="23">
        <v>41349.81624</v>
      </c>
      <c r="Q117" s="74">
        <v>-26509.830534627246</v>
      </c>
      <c r="R117" s="78">
        <v>-2690.7242946272454</v>
      </c>
      <c r="S117" s="74">
        <v>0</v>
      </c>
    </row>
    <row r="118" spans="1:19" ht="12.75">
      <c r="A118" s="34" t="s">
        <v>33</v>
      </c>
      <c r="B118" s="35">
        <v>170.2</v>
      </c>
      <c r="C118" s="70">
        <v>21118.415999999997</v>
      </c>
      <c r="D118" s="71">
        <v>3380.175999999996</v>
      </c>
      <c r="E118" s="72">
        <v>17738.24</v>
      </c>
      <c r="F118" s="23"/>
      <c r="G118" s="73"/>
      <c r="H118" s="22">
        <v>16523.661860658176</v>
      </c>
      <c r="I118" s="23"/>
      <c r="J118" s="74">
        <v>16523.661860658176</v>
      </c>
      <c r="K118" s="72">
        <v>1478.28912</v>
      </c>
      <c r="L118" s="75">
        <v>5913.15648</v>
      </c>
      <c r="M118" s="75">
        <v>5279.603999999999</v>
      </c>
      <c r="N118" s="33"/>
      <c r="O118" s="33">
        <v>633.55248</v>
      </c>
      <c r="P118" s="23">
        <v>13304.602079999999</v>
      </c>
      <c r="Q118" s="74">
        <v>3219.0597806581773</v>
      </c>
      <c r="R118" s="78">
        <v>-1214.5781393418256</v>
      </c>
      <c r="S118" s="74">
        <v>3805.10433777063</v>
      </c>
    </row>
    <row r="119" spans="1:19" ht="12.75">
      <c r="A119" s="34" t="s">
        <v>34</v>
      </c>
      <c r="B119" s="35">
        <v>170</v>
      </c>
      <c r="C119" s="70">
        <v>21093.6</v>
      </c>
      <c r="D119" s="71">
        <v>3376.2</v>
      </c>
      <c r="E119" s="72">
        <v>17717.4</v>
      </c>
      <c r="F119" s="23"/>
      <c r="G119" s="73"/>
      <c r="H119" s="22">
        <v>15879.030836367312</v>
      </c>
      <c r="I119" s="23"/>
      <c r="J119" s="74">
        <v>15879.030836367312</v>
      </c>
      <c r="K119" s="72">
        <v>1476.5520000000001</v>
      </c>
      <c r="L119" s="75">
        <v>5906.2080000000005</v>
      </c>
      <c r="M119" s="75">
        <v>5273.4</v>
      </c>
      <c r="N119" s="33">
        <v>15226</v>
      </c>
      <c r="O119" s="33">
        <v>632.8079999999999</v>
      </c>
      <c r="P119" s="23">
        <v>28514.968</v>
      </c>
      <c r="Q119" s="74">
        <v>-12635.937163632689</v>
      </c>
      <c r="R119" s="78">
        <v>-1838.3691636326894</v>
      </c>
      <c r="S119" s="74">
        <v>3656.6564965727835</v>
      </c>
    </row>
    <row r="120" spans="1:19" ht="12.75">
      <c r="A120" s="34" t="s">
        <v>35</v>
      </c>
      <c r="B120" s="35">
        <v>171.6</v>
      </c>
      <c r="C120" s="70">
        <v>21292.127999999997</v>
      </c>
      <c r="D120" s="71">
        <v>3407.9779999999955</v>
      </c>
      <c r="E120" s="72">
        <v>17884.15</v>
      </c>
      <c r="F120" s="23"/>
      <c r="G120" s="73"/>
      <c r="H120" s="22">
        <v>16156.026925928427</v>
      </c>
      <c r="I120" s="23"/>
      <c r="J120" s="74">
        <v>16156.026925928427</v>
      </c>
      <c r="K120" s="72">
        <v>1490.44896</v>
      </c>
      <c r="L120" s="75">
        <v>5961.79584</v>
      </c>
      <c r="M120" s="75">
        <v>5323.031999999999</v>
      </c>
      <c r="N120" s="33">
        <v>123</v>
      </c>
      <c r="O120" s="33">
        <v>638.7638399999998</v>
      </c>
      <c r="P120" s="23">
        <v>13537.04064</v>
      </c>
      <c r="Q120" s="74">
        <v>2618.9862859284276</v>
      </c>
      <c r="R120" s="78">
        <v>-1728.1230740715746</v>
      </c>
      <c r="S120" s="74">
        <v>3720.444152601249</v>
      </c>
    </row>
    <row r="121" spans="1:19" ht="12.75">
      <c r="A121" s="34" t="s">
        <v>37</v>
      </c>
      <c r="B121" s="35">
        <v>170.8</v>
      </c>
      <c r="C121" s="70">
        <v>21192.864</v>
      </c>
      <c r="D121" s="71">
        <v>3392.094000000001</v>
      </c>
      <c r="E121" s="72">
        <v>17800.77</v>
      </c>
      <c r="F121" s="23"/>
      <c r="G121" s="73"/>
      <c r="H121" s="22">
        <v>2643.184371623492</v>
      </c>
      <c r="I121" s="23"/>
      <c r="J121" s="74">
        <v>2643.184371623492</v>
      </c>
      <c r="K121" s="72">
        <v>1483.5004800000002</v>
      </c>
      <c r="L121" s="75">
        <v>5934.001920000001</v>
      </c>
      <c r="M121" s="75">
        <v>5298.216</v>
      </c>
      <c r="N121" s="33"/>
      <c r="O121" s="33">
        <v>635.78592</v>
      </c>
      <c r="P121" s="23">
        <v>13351.504320000002</v>
      </c>
      <c r="Q121" s="74">
        <v>-10708.31994837651</v>
      </c>
      <c r="R121" s="78">
        <v>-15157.585628376508</v>
      </c>
      <c r="S121" s="74">
        <v>608.6782412310826</v>
      </c>
    </row>
    <row r="122" spans="1:19" ht="12.75">
      <c r="A122" s="34" t="s">
        <v>38</v>
      </c>
      <c r="B122" s="35">
        <v>124.9</v>
      </c>
      <c r="C122" s="70">
        <v>15497.592</v>
      </c>
      <c r="D122" s="71">
        <v>1040.7420000000002</v>
      </c>
      <c r="E122" s="72">
        <v>14456.85</v>
      </c>
      <c r="F122" s="23"/>
      <c r="G122" s="73"/>
      <c r="H122" s="22">
        <v>13035.450488583885</v>
      </c>
      <c r="I122" s="23"/>
      <c r="J122" s="74">
        <v>13035.450488583885</v>
      </c>
      <c r="K122" s="72">
        <v>1084.8314400000002</v>
      </c>
      <c r="L122" s="75">
        <v>4339.325760000001</v>
      </c>
      <c r="M122" s="75">
        <v>3874.398</v>
      </c>
      <c r="N122" s="33">
        <v>12462</v>
      </c>
      <c r="O122" s="33">
        <v>464.92776</v>
      </c>
      <c r="P122" s="23">
        <v>22225.48296</v>
      </c>
      <c r="Q122" s="74">
        <v>-9190.032471416116</v>
      </c>
      <c r="R122" s="78">
        <v>-1421.3995114161153</v>
      </c>
      <c r="S122" s="74">
        <v>2114.980280353075</v>
      </c>
    </row>
    <row r="123" spans="1:19" ht="12.75">
      <c r="A123" s="34" t="s">
        <v>294</v>
      </c>
      <c r="B123" s="35">
        <v>42.3</v>
      </c>
      <c r="C123" s="70">
        <v>5248.583999999999</v>
      </c>
      <c r="D123" s="71">
        <v>840.0239999999985</v>
      </c>
      <c r="E123" s="72">
        <v>4408.56</v>
      </c>
      <c r="F123" s="23"/>
      <c r="G123" s="73"/>
      <c r="H123" s="22">
        <v>4091.2921274194546</v>
      </c>
      <c r="I123" s="23"/>
      <c r="J123" s="74">
        <v>4091.2921274194546</v>
      </c>
      <c r="K123" s="72">
        <v>367.40088</v>
      </c>
      <c r="L123" s="75">
        <v>1469.60352</v>
      </c>
      <c r="M123" s="75">
        <v>1312.1459999999997</v>
      </c>
      <c r="N123" s="33"/>
      <c r="O123" s="33">
        <v>157.45751999999996</v>
      </c>
      <c r="P123" s="23">
        <v>3306.6079199999995</v>
      </c>
      <c r="Q123" s="74">
        <v>784.6842074194551</v>
      </c>
      <c r="R123" s="78">
        <v>-317.2678725805458</v>
      </c>
      <c r="S123" s="74">
        <v>942.1397843641074</v>
      </c>
    </row>
    <row r="124" spans="1:19" ht="12.75">
      <c r="A124" s="34" t="s">
        <v>40</v>
      </c>
      <c r="B124" s="35">
        <v>248.4</v>
      </c>
      <c r="C124" s="70">
        <v>30821.472</v>
      </c>
      <c r="D124" s="71">
        <v>11038.602000000003</v>
      </c>
      <c r="E124" s="72">
        <v>19782.87</v>
      </c>
      <c r="F124" s="23"/>
      <c r="G124" s="73"/>
      <c r="H124" s="22">
        <v>17247.42775825203</v>
      </c>
      <c r="I124" s="23"/>
      <c r="J124" s="74">
        <v>17247.42775825203</v>
      </c>
      <c r="K124" s="72">
        <v>2157.5030400000005</v>
      </c>
      <c r="L124" s="75">
        <v>8630.012160000002</v>
      </c>
      <c r="M124" s="75">
        <v>7705.368</v>
      </c>
      <c r="N124" s="33"/>
      <c r="O124" s="33">
        <v>924.64416</v>
      </c>
      <c r="P124" s="23">
        <v>19417.527360000004</v>
      </c>
      <c r="Q124" s="74">
        <v>-2170.099601747974</v>
      </c>
      <c r="R124" s="78">
        <v>-2535.442241747969</v>
      </c>
      <c r="S124" s="74">
        <v>2615.5094419948214</v>
      </c>
    </row>
    <row r="125" spans="1:19" ht="12.75">
      <c r="A125" s="34" t="s">
        <v>41</v>
      </c>
      <c r="B125" s="35">
        <v>606.61</v>
      </c>
      <c r="C125" s="70">
        <v>75268.1688</v>
      </c>
      <c r="D125" s="71">
        <v>4838.948799999998</v>
      </c>
      <c r="E125" s="72">
        <v>70429.22</v>
      </c>
      <c r="F125" s="23"/>
      <c r="G125" s="73"/>
      <c r="H125" s="22">
        <v>40135.757270878756</v>
      </c>
      <c r="I125" s="23"/>
      <c r="J125" s="74">
        <v>40135.757270878756</v>
      </c>
      <c r="K125" s="72">
        <v>5268.771816</v>
      </c>
      <c r="L125" s="75">
        <v>21075.087264</v>
      </c>
      <c r="M125" s="75">
        <v>18817.0422</v>
      </c>
      <c r="N125" s="33">
        <v>1507</v>
      </c>
      <c r="O125" s="33">
        <v>2258.045064</v>
      </c>
      <c r="P125" s="23">
        <v>48925.946344</v>
      </c>
      <c r="Q125" s="74">
        <v>-8790.189073121248</v>
      </c>
      <c r="R125" s="78">
        <v>-30293.462729121246</v>
      </c>
      <c r="S125" s="74">
        <v>2673.214646199297</v>
      </c>
    </row>
    <row r="126" spans="1:19" ht="12.75">
      <c r="A126" s="34" t="s">
        <v>271</v>
      </c>
      <c r="B126" s="35">
        <v>51.2</v>
      </c>
      <c r="C126" s="70">
        <v>6352.896000000001</v>
      </c>
      <c r="D126" s="71">
        <v>1016.8560000000007</v>
      </c>
      <c r="E126" s="72">
        <v>5336.04</v>
      </c>
      <c r="F126" s="81"/>
      <c r="G126" s="73"/>
      <c r="H126" s="22">
        <v>4935.680675453761</v>
      </c>
      <c r="I126" s="23"/>
      <c r="J126" s="74">
        <v>4935.680675453761</v>
      </c>
      <c r="K126" s="72">
        <v>444.7027200000001</v>
      </c>
      <c r="L126" s="75">
        <v>1778.8108800000005</v>
      </c>
      <c r="M126" s="75">
        <v>1588.2240000000002</v>
      </c>
      <c r="N126" s="33">
        <v>10294</v>
      </c>
      <c r="O126" s="33">
        <v>190.58688</v>
      </c>
      <c r="P126" s="23">
        <v>14296.324480000001</v>
      </c>
      <c r="Q126" s="74">
        <v>-9360.64380454624</v>
      </c>
      <c r="R126" s="78">
        <v>-400.3593245462389</v>
      </c>
      <c r="S126" s="74">
        <v>1169.7549511258997</v>
      </c>
    </row>
    <row r="127" spans="1:19" ht="12.75">
      <c r="A127" s="34" t="s">
        <v>42</v>
      </c>
      <c r="B127" s="82">
        <v>143.56</v>
      </c>
      <c r="C127" s="70">
        <v>17812.9248</v>
      </c>
      <c r="D127" s="71">
        <v>2965.0848000000005</v>
      </c>
      <c r="E127" s="72">
        <v>14847.84</v>
      </c>
      <c r="F127" s="83"/>
      <c r="G127" s="73"/>
      <c r="H127" s="22">
        <v>9749.882560678154</v>
      </c>
      <c r="I127" s="23"/>
      <c r="J127" s="74">
        <v>9749.882560678154</v>
      </c>
      <c r="K127" s="72">
        <v>1246.9047360000002</v>
      </c>
      <c r="L127" s="75">
        <v>4987.618944000001</v>
      </c>
      <c r="M127" s="75">
        <v>4453.2312</v>
      </c>
      <c r="N127" s="33"/>
      <c r="O127" s="33">
        <v>534.387744</v>
      </c>
      <c r="P127" s="23">
        <v>11222.142624</v>
      </c>
      <c r="Q127" s="74">
        <v>-1472.2600633218462</v>
      </c>
      <c r="R127" s="78">
        <v>-5097.957439321846</v>
      </c>
      <c r="S127" s="74">
        <v>0</v>
      </c>
    </row>
    <row r="128" spans="1:19" ht="12.75">
      <c r="A128" s="34" t="s">
        <v>272</v>
      </c>
      <c r="B128" s="82">
        <v>52.3</v>
      </c>
      <c r="C128" s="70">
        <v>6489.383999999999</v>
      </c>
      <c r="D128" s="71">
        <v>1230.7239999999993</v>
      </c>
      <c r="E128" s="72">
        <v>5258.66</v>
      </c>
      <c r="F128" s="84"/>
      <c r="G128" s="73"/>
      <c r="H128" s="22"/>
      <c r="I128" s="23"/>
      <c r="J128" s="74">
        <v>0</v>
      </c>
      <c r="K128" s="72">
        <v>454.25687999999997</v>
      </c>
      <c r="L128" s="75">
        <v>1817.0275199999999</v>
      </c>
      <c r="M128" s="75">
        <v>1622.3459999999998</v>
      </c>
      <c r="N128" s="33"/>
      <c r="O128" s="33">
        <v>194.68151999999998</v>
      </c>
      <c r="P128" s="23">
        <v>4088.31192</v>
      </c>
      <c r="Q128" s="74">
        <v>-4088.31192</v>
      </c>
      <c r="R128" s="78">
        <v>-5258.66</v>
      </c>
      <c r="S128" s="74">
        <v>0</v>
      </c>
    </row>
    <row r="129" spans="1:19" ht="12.75">
      <c r="A129" s="34" t="s">
        <v>295</v>
      </c>
      <c r="B129" s="35">
        <v>63.8</v>
      </c>
      <c r="C129" s="70">
        <v>7916.304</v>
      </c>
      <c r="D129" s="71">
        <v>1267.0679999999993</v>
      </c>
      <c r="E129" s="72">
        <v>6649.236000000001</v>
      </c>
      <c r="F129" s="23"/>
      <c r="G129" s="73"/>
      <c r="H129" s="22">
        <v>6047.436540092751</v>
      </c>
      <c r="I129" s="23"/>
      <c r="J129" s="74">
        <v>6047.436540092751</v>
      </c>
      <c r="K129" s="72">
        <v>554.14128</v>
      </c>
      <c r="L129" s="75">
        <v>2216.56512</v>
      </c>
      <c r="M129" s="75">
        <v>1979.076</v>
      </c>
      <c r="N129" s="33"/>
      <c r="O129" s="33">
        <v>237.48911999999999</v>
      </c>
      <c r="P129" s="23">
        <v>4987.27152</v>
      </c>
      <c r="Q129" s="74">
        <v>1060.1650200927506</v>
      </c>
      <c r="R129" s="78">
        <v>-601.7994599072499</v>
      </c>
      <c r="S129" s="74">
        <v>1392.6163592614278</v>
      </c>
    </row>
    <row r="130" spans="1:19" ht="12.75">
      <c r="A130" s="34" t="s">
        <v>296</v>
      </c>
      <c r="B130" s="35">
        <v>52.6</v>
      </c>
      <c r="C130" s="70">
        <v>6526.608</v>
      </c>
      <c r="D130" s="71">
        <v>1044.638</v>
      </c>
      <c r="E130" s="72">
        <v>5481.97</v>
      </c>
      <c r="F130" s="23"/>
      <c r="G130" s="73"/>
      <c r="H130" s="22">
        <v>2195.59128266694</v>
      </c>
      <c r="I130" s="23"/>
      <c r="J130" s="74">
        <v>2195.59128266694</v>
      </c>
      <c r="K130" s="72">
        <v>456.86256000000003</v>
      </c>
      <c r="L130" s="75">
        <v>1827.4502400000001</v>
      </c>
      <c r="M130" s="75">
        <v>1631.652</v>
      </c>
      <c r="N130" s="33"/>
      <c r="O130" s="33">
        <v>195.79824</v>
      </c>
      <c r="P130" s="23">
        <v>4111.76304</v>
      </c>
      <c r="Q130" s="74">
        <v>-1916.1717573330598</v>
      </c>
      <c r="R130" s="78">
        <v>-3286.37871733306</v>
      </c>
      <c r="S130" s="74">
        <v>505.60554604252576</v>
      </c>
    </row>
    <row r="131" spans="1:19" ht="12.75">
      <c r="A131" s="34" t="s">
        <v>297</v>
      </c>
      <c r="B131" s="35">
        <v>53.4</v>
      </c>
      <c r="C131" s="70">
        <v>6625.871999999999</v>
      </c>
      <c r="D131" s="71">
        <v>1060.5239999999994</v>
      </c>
      <c r="E131" s="72">
        <v>5565.348</v>
      </c>
      <c r="F131" s="23"/>
      <c r="G131" s="73"/>
      <c r="H131" s="22">
        <v>5082.187891316308</v>
      </c>
      <c r="I131" s="23"/>
      <c r="J131" s="74">
        <v>5082.187891316308</v>
      </c>
      <c r="K131" s="72">
        <v>463.81104</v>
      </c>
      <c r="L131" s="75">
        <v>1855.24416</v>
      </c>
      <c r="M131" s="75">
        <v>1656.4679999999998</v>
      </c>
      <c r="N131" s="33">
        <v>31209</v>
      </c>
      <c r="O131" s="33">
        <v>198.77615999999998</v>
      </c>
      <c r="P131" s="23">
        <v>35383.29936</v>
      </c>
      <c r="Q131" s="74">
        <v>-30301.111468683688</v>
      </c>
      <c r="R131" s="78">
        <v>-483.16010868369176</v>
      </c>
      <c r="S131" s="74">
        <v>1170.3368776779062</v>
      </c>
    </row>
    <row r="132" spans="1:19" ht="12.75">
      <c r="A132" s="34" t="s">
        <v>43</v>
      </c>
      <c r="B132" s="35">
        <v>1565.2</v>
      </c>
      <c r="C132" s="70">
        <v>194210.016</v>
      </c>
      <c r="D132" s="71">
        <v>50891.766</v>
      </c>
      <c r="E132" s="72">
        <v>143318.25</v>
      </c>
      <c r="F132" s="23"/>
      <c r="G132" s="73"/>
      <c r="H132" s="22">
        <v>106839.04444336776</v>
      </c>
      <c r="I132" s="23"/>
      <c r="J132" s="74">
        <v>106839.04444336776</v>
      </c>
      <c r="K132" s="72">
        <v>13594.701120000002</v>
      </c>
      <c r="L132" s="75">
        <v>54378.804480000006</v>
      </c>
      <c r="M132" s="75">
        <v>48552.504</v>
      </c>
      <c r="N132" s="33">
        <v>4902</v>
      </c>
      <c r="O132" s="33">
        <v>5826.30048</v>
      </c>
      <c r="P132" s="23">
        <v>127254.31008000001</v>
      </c>
      <c r="Q132" s="74">
        <v>-20415.265636632248</v>
      </c>
      <c r="R132" s="78">
        <v>-36479.20555663224</v>
      </c>
      <c r="S132" s="74">
        <v>23151.2271761149</v>
      </c>
    </row>
    <row r="133" spans="1:19" ht="12.75">
      <c r="A133" s="34" t="s">
        <v>44</v>
      </c>
      <c r="B133" s="35">
        <v>1237.5</v>
      </c>
      <c r="C133" s="70">
        <v>153549</v>
      </c>
      <c r="D133" s="71">
        <v>14075.73</v>
      </c>
      <c r="E133" s="72">
        <v>139473.27</v>
      </c>
      <c r="F133" s="23"/>
      <c r="G133" s="73"/>
      <c r="H133" s="22">
        <v>109753.59750184792</v>
      </c>
      <c r="I133" s="23"/>
      <c r="J133" s="74">
        <v>109753.59750184792</v>
      </c>
      <c r="K133" s="72">
        <v>10748.43</v>
      </c>
      <c r="L133" s="75">
        <v>42993.72</v>
      </c>
      <c r="M133" s="75">
        <v>38387.25</v>
      </c>
      <c r="N133" s="33">
        <v>6031</v>
      </c>
      <c r="O133" s="33">
        <v>4606.47</v>
      </c>
      <c r="P133" s="23">
        <v>102766.87</v>
      </c>
      <c r="Q133" s="74">
        <v>6986.727501847927</v>
      </c>
      <c r="R133" s="78">
        <v>-29719.672498152067</v>
      </c>
      <c r="S133" s="74">
        <v>21936.197772383293</v>
      </c>
    </row>
    <row r="134" spans="1:19" ht="12.75">
      <c r="A134" s="34" t="s">
        <v>45</v>
      </c>
      <c r="B134" s="35">
        <v>1242.8</v>
      </c>
      <c r="C134" s="70">
        <v>154206.624</v>
      </c>
      <c r="D134" s="71">
        <v>14195.684000000008</v>
      </c>
      <c r="E134" s="72">
        <v>140010.94</v>
      </c>
      <c r="F134" s="23"/>
      <c r="G134" s="73"/>
      <c r="H134" s="22">
        <v>109004.80862451743</v>
      </c>
      <c r="I134" s="23"/>
      <c r="J134" s="74">
        <v>109004.80862451743</v>
      </c>
      <c r="K134" s="72">
        <v>10794.463680000003</v>
      </c>
      <c r="L134" s="75">
        <v>43177.85472000001</v>
      </c>
      <c r="M134" s="75">
        <v>38551.656</v>
      </c>
      <c r="N134" s="33">
        <v>632</v>
      </c>
      <c r="O134" s="33">
        <v>4626.19872</v>
      </c>
      <c r="P134" s="23">
        <v>97782.17312</v>
      </c>
      <c r="Q134" s="74">
        <v>11222.635504517428</v>
      </c>
      <c r="R134" s="78">
        <v>-31006.131375482568</v>
      </c>
      <c r="S134" s="74">
        <v>21255.21106579011</v>
      </c>
    </row>
    <row r="135" spans="1:19" ht="12.75">
      <c r="A135" s="34" t="s">
        <v>46</v>
      </c>
      <c r="B135" s="35">
        <v>2573</v>
      </c>
      <c r="C135" s="70">
        <v>319257.84</v>
      </c>
      <c r="D135" s="71">
        <v>29794.53</v>
      </c>
      <c r="E135" s="72">
        <v>289463.31</v>
      </c>
      <c r="F135" s="23"/>
      <c r="G135" s="73"/>
      <c r="H135" s="22">
        <v>222222.522635138</v>
      </c>
      <c r="I135" s="23"/>
      <c r="J135" s="74">
        <v>222222.522635138</v>
      </c>
      <c r="K135" s="72">
        <v>22348.0488</v>
      </c>
      <c r="L135" s="75">
        <v>89392.1952</v>
      </c>
      <c r="M135" s="75">
        <v>79814.46</v>
      </c>
      <c r="N135" s="33">
        <v>22170</v>
      </c>
      <c r="O135" s="33">
        <v>9577.7352</v>
      </c>
      <c r="P135" s="23">
        <v>223302.43920000002</v>
      </c>
      <c r="Q135" s="74">
        <v>-1079.916564862011</v>
      </c>
      <c r="R135" s="78">
        <v>-67240.78736486199</v>
      </c>
      <c r="S135" s="74">
        <v>44959.89428022578</v>
      </c>
    </row>
    <row r="136" spans="1:19" ht="12.75">
      <c r="A136" s="34" t="s">
        <v>47</v>
      </c>
      <c r="B136" s="35">
        <v>1525.05</v>
      </c>
      <c r="C136" s="70">
        <v>189228.204</v>
      </c>
      <c r="D136" s="71">
        <v>9495.994000000006</v>
      </c>
      <c r="E136" s="72">
        <v>179732.21</v>
      </c>
      <c r="F136" s="23"/>
      <c r="G136" s="73"/>
      <c r="H136" s="22">
        <v>20607.319328435155</v>
      </c>
      <c r="I136" s="23"/>
      <c r="J136" s="74">
        <v>20607.319328435155</v>
      </c>
      <c r="K136" s="72">
        <v>13245.97428</v>
      </c>
      <c r="L136" s="75">
        <v>52983.89712</v>
      </c>
      <c r="M136" s="75">
        <v>47307.051</v>
      </c>
      <c r="N136" s="33">
        <v>54802</v>
      </c>
      <c r="O136" s="33">
        <v>5676.84612</v>
      </c>
      <c r="P136" s="23">
        <v>174015.76852</v>
      </c>
      <c r="Q136" s="74">
        <v>-153408.44919156487</v>
      </c>
      <c r="R136" s="78">
        <v>-159124.89067156485</v>
      </c>
      <c r="S136" s="74">
        <v>842.9944450712903</v>
      </c>
    </row>
    <row r="137" spans="1:19" ht="12.75">
      <c r="A137" s="34" t="s">
        <v>49</v>
      </c>
      <c r="B137" s="35">
        <v>202.5</v>
      </c>
      <c r="C137" s="70">
        <v>25126.2</v>
      </c>
      <c r="D137" s="71">
        <v>4380.29</v>
      </c>
      <c r="E137" s="72">
        <v>20745.91</v>
      </c>
      <c r="F137" s="23"/>
      <c r="G137" s="73"/>
      <c r="H137" s="22">
        <v>4873.275671892535</v>
      </c>
      <c r="I137" s="23"/>
      <c r="J137" s="74">
        <v>4873.275671892535</v>
      </c>
      <c r="K137" s="72">
        <v>1758.834</v>
      </c>
      <c r="L137" s="75">
        <v>7035.336</v>
      </c>
      <c r="M137" s="75">
        <v>6281.55</v>
      </c>
      <c r="N137" s="33"/>
      <c r="O137" s="33">
        <v>753.7859999999998</v>
      </c>
      <c r="P137" s="23">
        <v>15829.506000000001</v>
      </c>
      <c r="Q137" s="74">
        <v>-10956.230328107467</v>
      </c>
      <c r="R137" s="78">
        <v>-15872.634328107466</v>
      </c>
      <c r="S137" s="74">
        <v>0</v>
      </c>
    </row>
    <row r="138" spans="1:19" ht="12.75">
      <c r="A138" s="34" t="s">
        <v>50</v>
      </c>
      <c r="B138" s="35">
        <v>824.5</v>
      </c>
      <c r="C138" s="70">
        <v>102303.96</v>
      </c>
      <c r="D138" s="71">
        <v>10138.71</v>
      </c>
      <c r="E138" s="72">
        <v>92165.25</v>
      </c>
      <c r="F138" s="23"/>
      <c r="G138" s="73"/>
      <c r="H138" s="22">
        <v>80480.79184457423</v>
      </c>
      <c r="I138" s="23"/>
      <c r="J138" s="74">
        <v>80480.79184457423</v>
      </c>
      <c r="K138" s="72">
        <v>7161.2772</v>
      </c>
      <c r="L138" s="75">
        <v>28645.1088</v>
      </c>
      <c r="M138" s="75">
        <v>25575.99</v>
      </c>
      <c r="N138" s="33">
        <v>68723</v>
      </c>
      <c r="O138" s="33">
        <v>3069.1187999999997</v>
      </c>
      <c r="P138" s="23">
        <v>133174.49480000001</v>
      </c>
      <c r="Q138" s="74">
        <v>-52693.70295542579</v>
      </c>
      <c r="R138" s="78">
        <v>-11684.458155425775</v>
      </c>
      <c r="S138" s="74">
        <v>14698.783684320815</v>
      </c>
    </row>
    <row r="139" spans="1:19" ht="12.75">
      <c r="A139" s="34" t="s">
        <v>51</v>
      </c>
      <c r="B139" s="35">
        <v>81.8</v>
      </c>
      <c r="C139" s="70">
        <v>10149.744</v>
      </c>
      <c r="D139" s="71">
        <v>677.3040000000001</v>
      </c>
      <c r="E139" s="72">
        <v>9472.44</v>
      </c>
      <c r="F139" s="23"/>
      <c r="G139" s="73"/>
      <c r="H139" s="22">
        <v>2303.5222677238316</v>
      </c>
      <c r="I139" s="23"/>
      <c r="J139" s="74">
        <v>2303.5222677238316</v>
      </c>
      <c r="K139" s="72">
        <v>710.4820800000001</v>
      </c>
      <c r="L139" s="75">
        <v>2841.9283200000004</v>
      </c>
      <c r="M139" s="75">
        <v>2537.436</v>
      </c>
      <c r="N139" s="33"/>
      <c r="O139" s="33">
        <v>304.49232</v>
      </c>
      <c r="P139" s="23">
        <v>6394.338720000001</v>
      </c>
      <c r="Q139" s="74">
        <v>-4090.816452276169</v>
      </c>
      <c r="R139" s="78">
        <v>-7168.917732276169</v>
      </c>
      <c r="S139" s="74">
        <v>477.4139414971672</v>
      </c>
    </row>
    <row r="140" spans="1:19" ht="12.75">
      <c r="A140" s="34" t="s">
        <v>52</v>
      </c>
      <c r="B140" s="35">
        <v>1089</v>
      </c>
      <c r="C140" s="70">
        <v>135123.12</v>
      </c>
      <c r="D140" s="71">
        <v>15309.75</v>
      </c>
      <c r="E140" s="72">
        <v>119813.37</v>
      </c>
      <c r="F140" s="23"/>
      <c r="G140" s="73"/>
      <c r="H140" s="22">
        <v>88019.76052543499</v>
      </c>
      <c r="I140" s="23"/>
      <c r="J140" s="74">
        <v>88019.76052543499</v>
      </c>
      <c r="K140" s="72">
        <v>9458.618400000001</v>
      </c>
      <c r="L140" s="75">
        <v>37834.473600000005</v>
      </c>
      <c r="M140" s="75">
        <v>33780.78</v>
      </c>
      <c r="N140" s="33">
        <v>92520</v>
      </c>
      <c r="O140" s="33">
        <v>4053.6935999999996</v>
      </c>
      <c r="P140" s="23">
        <v>177647.5656</v>
      </c>
      <c r="Q140" s="74">
        <v>-89627.80507456501</v>
      </c>
      <c r="R140" s="78">
        <v>-31793.609474565004</v>
      </c>
      <c r="S140" s="74">
        <v>14822.69553197274</v>
      </c>
    </row>
    <row r="141" spans="1:19" ht="12.75">
      <c r="A141" s="34" t="s">
        <v>273</v>
      </c>
      <c r="B141" s="35">
        <v>52.5</v>
      </c>
      <c r="C141" s="70">
        <v>6514.2</v>
      </c>
      <c r="D141" s="71">
        <v>1346.62</v>
      </c>
      <c r="E141" s="72">
        <v>5167.58</v>
      </c>
      <c r="F141" s="23"/>
      <c r="G141" s="73"/>
      <c r="H141" s="22">
        <v>4677.191994767373</v>
      </c>
      <c r="I141" s="23"/>
      <c r="J141" s="74">
        <v>4677.191994767373</v>
      </c>
      <c r="K141" s="72">
        <v>455.9940000000001</v>
      </c>
      <c r="L141" s="75">
        <v>1823.9760000000003</v>
      </c>
      <c r="M141" s="75">
        <v>1628.55</v>
      </c>
      <c r="N141" s="33"/>
      <c r="O141" s="33">
        <v>195.42600000000002</v>
      </c>
      <c r="P141" s="23">
        <v>4103.946000000001</v>
      </c>
      <c r="Q141" s="74">
        <v>573.2459947673724</v>
      </c>
      <c r="R141" s="78">
        <v>-490.3880052326267</v>
      </c>
      <c r="S141" s="74">
        <v>1140.4297395312485</v>
      </c>
    </row>
    <row r="142" spans="1:19" ht="12.75">
      <c r="A142" s="34" t="s">
        <v>298</v>
      </c>
      <c r="B142" s="35">
        <v>58.8</v>
      </c>
      <c r="C142" s="70">
        <v>7295.9039999999995</v>
      </c>
      <c r="D142" s="71">
        <v>1508.2239999999993</v>
      </c>
      <c r="E142" s="72">
        <v>5787.68</v>
      </c>
      <c r="F142" s="23"/>
      <c r="G142" s="73"/>
      <c r="H142" s="22">
        <v>5272.4435523647035</v>
      </c>
      <c r="I142" s="23"/>
      <c r="J142" s="74">
        <v>5272.4435523647035</v>
      </c>
      <c r="K142" s="72">
        <v>510.71328</v>
      </c>
      <c r="L142" s="75">
        <v>2042.85312</v>
      </c>
      <c r="M142" s="75">
        <v>1823.9759999999999</v>
      </c>
      <c r="N142" s="33"/>
      <c r="O142" s="33">
        <v>218.87712</v>
      </c>
      <c r="P142" s="23">
        <v>4596.41952</v>
      </c>
      <c r="Q142" s="74">
        <v>676.0240323647031</v>
      </c>
      <c r="R142" s="78">
        <v>-515.2364476352968</v>
      </c>
      <c r="S142" s="74">
        <v>1285.5707884846897</v>
      </c>
    </row>
    <row r="143" spans="1:19" ht="12.75">
      <c r="A143" s="34" t="s">
        <v>53</v>
      </c>
      <c r="B143" s="35">
        <v>932.79</v>
      </c>
      <c r="C143" s="70">
        <v>115740.5832</v>
      </c>
      <c r="D143" s="71">
        <v>10619.333199999994</v>
      </c>
      <c r="E143" s="72">
        <v>105121.25</v>
      </c>
      <c r="F143" s="23"/>
      <c r="G143" s="73"/>
      <c r="H143" s="22">
        <v>28099.907600504743</v>
      </c>
      <c r="I143" s="23"/>
      <c r="J143" s="74">
        <v>28099.907600504743</v>
      </c>
      <c r="K143" s="72">
        <v>8101.840824</v>
      </c>
      <c r="L143" s="75">
        <v>32407.363296</v>
      </c>
      <c r="M143" s="75">
        <v>28935.1458</v>
      </c>
      <c r="N143" s="33">
        <v>6545</v>
      </c>
      <c r="O143" s="33">
        <v>3472.2174959999998</v>
      </c>
      <c r="P143" s="23">
        <v>79461.567416</v>
      </c>
      <c r="Q143" s="74">
        <v>-51361.659815495266</v>
      </c>
      <c r="R143" s="78">
        <v>-77021.34239949526</v>
      </c>
      <c r="S143" s="74">
        <v>1565.781369270367</v>
      </c>
    </row>
    <row r="144" spans="1:19" ht="12.75">
      <c r="A144" s="34" t="s">
        <v>299</v>
      </c>
      <c r="B144" s="35">
        <v>54.9</v>
      </c>
      <c r="C144" s="70">
        <v>6811.991999999999</v>
      </c>
      <c r="D144" s="71">
        <v>1090.311999999999</v>
      </c>
      <c r="E144" s="72">
        <v>5721.68</v>
      </c>
      <c r="F144" s="23"/>
      <c r="G144" s="73"/>
      <c r="H144" s="22">
        <v>5254.968071147897</v>
      </c>
      <c r="I144" s="23"/>
      <c r="J144" s="74">
        <v>5254.968071147897</v>
      </c>
      <c r="K144" s="72">
        <v>476.83943999999997</v>
      </c>
      <c r="L144" s="75">
        <v>1907.3577599999999</v>
      </c>
      <c r="M144" s="75">
        <v>1702.9979999999998</v>
      </c>
      <c r="N144" s="33"/>
      <c r="O144" s="33">
        <v>204.35975999999997</v>
      </c>
      <c r="P144" s="23">
        <v>4291.5549599999995</v>
      </c>
      <c r="Q144" s="74">
        <v>963.4131111478973</v>
      </c>
      <c r="R144" s="78">
        <v>-466.7119288521035</v>
      </c>
      <c r="S144" s="74">
        <v>1210.1246365655659</v>
      </c>
    </row>
    <row r="145" spans="1:19" ht="12.75">
      <c r="A145" s="34" t="s">
        <v>54</v>
      </c>
      <c r="B145" s="35">
        <v>607.85</v>
      </c>
      <c r="C145" s="70">
        <v>75422.02799999999</v>
      </c>
      <c r="D145" s="71">
        <v>7168.277999999991</v>
      </c>
      <c r="E145" s="72">
        <v>68253.75</v>
      </c>
      <c r="F145" s="23"/>
      <c r="G145" s="73"/>
      <c r="H145" s="22">
        <v>59914.82888074442</v>
      </c>
      <c r="I145" s="23"/>
      <c r="J145" s="74">
        <v>59914.82888074442</v>
      </c>
      <c r="K145" s="72">
        <v>5279.54196</v>
      </c>
      <c r="L145" s="75">
        <v>21118.16784</v>
      </c>
      <c r="M145" s="75">
        <v>18855.506999999998</v>
      </c>
      <c r="N145" s="33">
        <v>228</v>
      </c>
      <c r="O145" s="33">
        <v>2262.6608399999996</v>
      </c>
      <c r="P145" s="23">
        <v>47743.87763999999</v>
      </c>
      <c r="Q145" s="74">
        <v>12170.951240744427</v>
      </c>
      <c r="R145" s="78">
        <v>-8338.921119255581</v>
      </c>
      <c r="S145" s="74">
        <v>10737.200826880771</v>
      </c>
    </row>
    <row r="146" spans="1:19" ht="12.75">
      <c r="A146" s="34" t="s">
        <v>55</v>
      </c>
      <c r="B146" s="35">
        <v>633.9</v>
      </c>
      <c r="C146" s="70">
        <v>78654.312</v>
      </c>
      <c r="D146" s="71">
        <v>6973.312000000005</v>
      </c>
      <c r="E146" s="72">
        <v>71681</v>
      </c>
      <c r="F146" s="23"/>
      <c r="G146" s="73"/>
      <c r="H146" s="22">
        <v>-1812.7128961034432</v>
      </c>
      <c r="I146" s="23"/>
      <c r="J146" s="74">
        <v>-1812.7128961034432</v>
      </c>
      <c r="K146" s="72">
        <v>5505.801840000001</v>
      </c>
      <c r="L146" s="75">
        <v>22023.207360000004</v>
      </c>
      <c r="M146" s="75">
        <v>19663.578</v>
      </c>
      <c r="N146" s="33">
        <v>5764</v>
      </c>
      <c r="O146" s="33">
        <v>2359.62936</v>
      </c>
      <c r="P146" s="23">
        <v>55316.21656000001</v>
      </c>
      <c r="Q146" s="74">
        <v>-57128.92945610345</v>
      </c>
      <c r="R146" s="78">
        <v>-73493.71289610345</v>
      </c>
      <c r="S146" s="74"/>
    </row>
    <row r="147" spans="1:19" ht="12.75">
      <c r="A147" s="34" t="s">
        <v>56</v>
      </c>
      <c r="B147" s="35">
        <v>1067.8</v>
      </c>
      <c r="C147" s="70">
        <v>132492.624</v>
      </c>
      <c r="D147" s="71">
        <v>13098.724000000017</v>
      </c>
      <c r="E147" s="72">
        <v>119393.9</v>
      </c>
      <c r="F147" s="23"/>
      <c r="G147" s="73"/>
      <c r="H147" s="22">
        <v>111811.16027901838</v>
      </c>
      <c r="I147" s="23"/>
      <c r="J147" s="74">
        <v>111811.16027901838</v>
      </c>
      <c r="K147" s="72">
        <v>9274.483680000001</v>
      </c>
      <c r="L147" s="75">
        <v>37097.934720000005</v>
      </c>
      <c r="M147" s="75">
        <v>33123.156</v>
      </c>
      <c r="N147" s="33">
        <v>44891</v>
      </c>
      <c r="O147" s="33">
        <v>3974.7787200000002</v>
      </c>
      <c r="P147" s="23">
        <v>128361.35312000001</v>
      </c>
      <c r="Q147" s="74">
        <v>-16550.192840981632</v>
      </c>
      <c r="R147" s="78">
        <v>-7582.739720981612</v>
      </c>
      <c r="S147" s="74">
        <v>24001.856991748573</v>
      </c>
    </row>
    <row r="148" spans="1:19" ht="12.75">
      <c r="A148" s="34" t="s">
        <v>57</v>
      </c>
      <c r="B148" s="35">
        <v>1089.4</v>
      </c>
      <c r="C148" s="70">
        <v>135172.752</v>
      </c>
      <c r="D148" s="71">
        <v>10258.972000000009</v>
      </c>
      <c r="E148" s="72">
        <v>124913.78</v>
      </c>
      <c r="F148" s="23"/>
      <c r="G148" s="73"/>
      <c r="H148" s="22">
        <v>96045.42086644622</v>
      </c>
      <c r="I148" s="23"/>
      <c r="J148" s="74">
        <v>96045.42086644622</v>
      </c>
      <c r="K148" s="72">
        <v>9462.09264</v>
      </c>
      <c r="L148" s="75">
        <v>37848.37056</v>
      </c>
      <c r="M148" s="75">
        <v>33793.188</v>
      </c>
      <c r="N148" s="33">
        <v>29039</v>
      </c>
      <c r="O148" s="33">
        <v>4055.18256</v>
      </c>
      <c r="P148" s="23">
        <v>114197.83376000001</v>
      </c>
      <c r="Q148" s="74">
        <v>-18152.41289355379</v>
      </c>
      <c r="R148" s="78">
        <v>-28868.35913355378</v>
      </c>
      <c r="S148" s="74">
        <v>20123.793972810505</v>
      </c>
    </row>
    <row r="149" spans="1:19" ht="12.75">
      <c r="A149" s="34" t="s">
        <v>58</v>
      </c>
      <c r="B149" s="35">
        <v>990.5</v>
      </c>
      <c r="C149" s="70">
        <v>122901.24</v>
      </c>
      <c r="D149" s="71">
        <v>12239.24</v>
      </c>
      <c r="E149" s="72">
        <v>110662</v>
      </c>
      <c r="F149" s="23"/>
      <c r="G149" s="73"/>
      <c r="H149" s="22">
        <v>93030.90446221277</v>
      </c>
      <c r="I149" s="23"/>
      <c r="J149" s="74">
        <v>93030.90446221277</v>
      </c>
      <c r="K149" s="72">
        <v>8603.086800000001</v>
      </c>
      <c r="L149" s="75">
        <v>34412.347200000004</v>
      </c>
      <c r="M149" s="75">
        <v>30725.31</v>
      </c>
      <c r="N149" s="33">
        <v>486</v>
      </c>
      <c r="O149" s="33">
        <v>3687.0372</v>
      </c>
      <c r="P149" s="23">
        <v>77913.78120000001</v>
      </c>
      <c r="Q149" s="74">
        <v>15117.123262212757</v>
      </c>
      <c r="R149" s="78">
        <v>-17631.09553778723</v>
      </c>
      <c r="S149" s="74">
        <v>19263.84184706825</v>
      </c>
    </row>
    <row r="150" spans="1:19" ht="12.75">
      <c r="A150" s="34" t="s">
        <v>59</v>
      </c>
      <c r="B150" s="35">
        <v>4354.13</v>
      </c>
      <c r="C150" s="70">
        <v>540260.4504</v>
      </c>
      <c r="D150" s="71">
        <v>48161.07039999997</v>
      </c>
      <c r="E150" s="72">
        <v>492099.38</v>
      </c>
      <c r="F150" s="23"/>
      <c r="G150" s="73"/>
      <c r="H150" s="22">
        <v>446187.82361011987</v>
      </c>
      <c r="I150" s="23"/>
      <c r="J150" s="74">
        <v>446187.82361011987</v>
      </c>
      <c r="K150" s="72">
        <v>37818.231528000004</v>
      </c>
      <c r="L150" s="75">
        <v>151272.92611200002</v>
      </c>
      <c r="M150" s="75">
        <v>135065.1126</v>
      </c>
      <c r="N150" s="33">
        <v>50077</v>
      </c>
      <c r="O150" s="33">
        <v>16207.813511999999</v>
      </c>
      <c r="P150" s="23">
        <v>390441.083752</v>
      </c>
      <c r="Q150" s="74">
        <v>55746.739858119865</v>
      </c>
      <c r="R150" s="78">
        <v>-45911.556389880134</v>
      </c>
      <c r="S150" s="74">
        <v>89316.12506849073</v>
      </c>
    </row>
    <row r="151" spans="1:19" ht="12.75">
      <c r="A151" s="34" t="s">
        <v>60</v>
      </c>
      <c r="B151" s="35">
        <v>1100.5</v>
      </c>
      <c r="C151" s="70">
        <v>136550.04</v>
      </c>
      <c r="D151" s="71">
        <v>8783.74</v>
      </c>
      <c r="E151" s="72">
        <v>127766.3</v>
      </c>
      <c r="F151" s="23"/>
      <c r="G151" s="73"/>
      <c r="H151" s="22">
        <v>107239.73473595134</v>
      </c>
      <c r="I151" s="23"/>
      <c r="J151" s="74">
        <v>107239.73473595134</v>
      </c>
      <c r="K151" s="72">
        <v>9558.502800000002</v>
      </c>
      <c r="L151" s="75">
        <v>38234.01120000001</v>
      </c>
      <c r="M151" s="75">
        <v>34137.51</v>
      </c>
      <c r="N151" s="33">
        <v>94145</v>
      </c>
      <c r="O151" s="33">
        <v>4096.5012</v>
      </c>
      <c r="P151" s="23">
        <v>180171.5252</v>
      </c>
      <c r="Q151" s="74">
        <v>-72931.79046404867</v>
      </c>
      <c r="R151" s="78">
        <v>-20526.565264048666</v>
      </c>
      <c r="S151" s="74">
        <v>21528.13776633955</v>
      </c>
    </row>
    <row r="152" spans="1:19" ht="12.75">
      <c r="A152" s="34" t="s">
        <v>61</v>
      </c>
      <c r="B152" s="35">
        <v>458.7</v>
      </c>
      <c r="C152" s="70">
        <v>56915.496</v>
      </c>
      <c r="D152" s="71">
        <v>9973.076000000001</v>
      </c>
      <c r="E152" s="72">
        <v>46942.42</v>
      </c>
      <c r="F152" s="23"/>
      <c r="G152" s="73"/>
      <c r="H152" s="22">
        <v>33841.1810730059</v>
      </c>
      <c r="I152" s="23"/>
      <c r="J152" s="74">
        <v>33841.1810730059</v>
      </c>
      <c r="K152" s="72">
        <v>3984.0847200000003</v>
      </c>
      <c r="L152" s="75">
        <v>15936.338880000001</v>
      </c>
      <c r="M152" s="75">
        <v>14228.874</v>
      </c>
      <c r="N152" s="33">
        <v>1677</v>
      </c>
      <c r="O152" s="33">
        <v>1707.46488</v>
      </c>
      <c r="P152" s="23">
        <v>37533.762480000005</v>
      </c>
      <c r="Q152" s="74">
        <v>-3692.5814069941043</v>
      </c>
      <c r="R152" s="78">
        <v>-13101.238926994098</v>
      </c>
      <c r="S152" s="74">
        <v>0</v>
      </c>
    </row>
    <row r="153" spans="1:19" ht="12.75">
      <c r="A153" s="34" t="s">
        <v>62</v>
      </c>
      <c r="B153" s="35">
        <v>582.3</v>
      </c>
      <c r="C153" s="70">
        <v>72251.78399999999</v>
      </c>
      <c r="D153" s="71">
        <v>12797.163999999982</v>
      </c>
      <c r="E153" s="72">
        <v>59454.62</v>
      </c>
      <c r="F153" s="23"/>
      <c r="G153" s="73"/>
      <c r="H153" s="22">
        <v>53544.60448342099</v>
      </c>
      <c r="I153" s="23"/>
      <c r="J153" s="74">
        <v>53544.60448342099</v>
      </c>
      <c r="K153" s="72">
        <v>5057.624879999999</v>
      </c>
      <c r="L153" s="75">
        <v>20230.499519999998</v>
      </c>
      <c r="M153" s="75">
        <v>18062.945999999996</v>
      </c>
      <c r="N153" s="33">
        <v>6205</v>
      </c>
      <c r="O153" s="33">
        <v>2167.5535199999995</v>
      </c>
      <c r="P153" s="23">
        <v>51723.62392</v>
      </c>
      <c r="Q153" s="74">
        <v>1820.9805634209915</v>
      </c>
      <c r="R153" s="78">
        <v>-5910.015516579013</v>
      </c>
      <c r="S153" s="74">
        <v>0</v>
      </c>
    </row>
    <row r="154" spans="1:19" ht="12.75">
      <c r="A154" s="34" t="s">
        <v>63</v>
      </c>
      <c r="B154" s="35">
        <v>489.68</v>
      </c>
      <c r="C154" s="70">
        <v>60759.494399999996</v>
      </c>
      <c r="D154" s="71">
        <v>10055.084399999992</v>
      </c>
      <c r="E154" s="72">
        <v>50704.41</v>
      </c>
      <c r="F154" s="23"/>
      <c r="G154" s="73"/>
      <c r="H154" s="22">
        <v>46544.32644157335</v>
      </c>
      <c r="I154" s="23"/>
      <c r="J154" s="74">
        <v>46544.32644157335</v>
      </c>
      <c r="K154" s="72">
        <v>4253.164608</v>
      </c>
      <c r="L154" s="75">
        <v>17012.658432</v>
      </c>
      <c r="M154" s="75">
        <v>15189.873599999999</v>
      </c>
      <c r="N154" s="33">
        <v>49096</v>
      </c>
      <c r="O154" s="33">
        <v>1822.7848319999998</v>
      </c>
      <c r="P154" s="23">
        <v>87374.481472</v>
      </c>
      <c r="Q154" s="74">
        <v>-40830.15503042665</v>
      </c>
      <c r="R154" s="78">
        <v>-4160.083558426653</v>
      </c>
      <c r="S154" s="74">
        <v>0</v>
      </c>
    </row>
    <row r="155" spans="1:19" ht="12.75">
      <c r="A155" s="34" t="s">
        <v>64</v>
      </c>
      <c r="B155" s="35">
        <v>157.8</v>
      </c>
      <c r="C155" s="70">
        <v>19579.824</v>
      </c>
      <c r="D155" s="71">
        <v>3133.0440000000017</v>
      </c>
      <c r="E155" s="72">
        <v>16446.78</v>
      </c>
      <c r="F155" s="23"/>
      <c r="G155" s="73"/>
      <c r="H155" s="22">
        <v>15040.315131346553</v>
      </c>
      <c r="I155" s="23"/>
      <c r="J155" s="74">
        <v>15040.315131346553</v>
      </c>
      <c r="K155" s="72">
        <v>1370.58768</v>
      </c>
      <c r="L155" s="75">
        <v>5482.35072</v>
      </c>
      <c r="M155" s="75">
        <v>4894.956</v>
      </c>
      <c r="N155" s="33"/>
      <c r="O155" s="33">
        <v>587.39472</v>
      </c>
      <c r="P155" s="23">
        <v>12335.289120000001</v>
      </c>
      <c r="Q155" s="74">
        <v>2705.026011346552</v>
      </c>
      <c r="R155" s="78">
        <v>-1406.4648686534456</v>
      </c>
      <c r="S155" s="74">
        <v>3463.5162340872766</v>
      </c>
    </row>
    <row r="156" spans="1:19" ht="12.75">
      <c r="A156" s="34" t="s">
        <v>65</v>
      </c>
      <c r="B156" s="35">
        <v>1558.2</v>
      </c>
      <c r="C156" s="70">
        <v>193341.456</v>
      </c>
      <c r="D156" s="71">
        <v>19417.755999999994</v>
      </c>
      <c r="E156" s="72">
        <v>173923.7</v>
      </c>
      <c r="F156" s="23"/>
      <c r="G156" s="73"/>
      <c r="H156" s="22">
        <v>130321.1851552109</v>
      </c>
      <c r="I156" s="23"/>
      <c r="J156" s="74">
        <v>130321.1851552109</v>
      </c>
      <c r="K156" s="72">
        <v>13533.901920000002</v>
      </c>
      <c r="L156" s="75">
        <v>54135.60768000001</v>
      </c>
      <c r="M156" s="75">
        <v>48335.364</v>
      </c>
      <c r="N156" s="33">
        <v>17056</v>
      </c>
      <c r="O156" s="33">
        <v>5800.24368</v>
      </c>
      <c r="P156" s="23">
        <v>138861.11728</v>
      </c>
      <c r="Q156" s="74">
        <v>-8539.932124789106</v>
      </c>
      <c r="R156" s="78">
        <v>-43602.51484478911</v>
      </c>
      <c r="S156" s="74">
        <v>26721.269019294486</v>
      </c>
    </row>
    <row r="157" spans="1:19" ht="12.75">
      <c r="A157" s="34" t="s">
        <v>66</v>
      </c>
      <c r="B157" s="35">
        <v>154.2</v>
      </c>
      <c r="C157" s="70">
        <v>19133.136</v>
      </c>
      <c r="D157" s="71">
        <v>2843.5359999999982</v>
      </c>
      <c r="E157" s="72">
        <v>16289.6</v>
      </c>
      <c r="F157" s="23"/>
      <c r="G157" s="73"/>
      <c r="H157" s="22">
        <v>15047.241244829782</v>
      </c>
      <c r="I157" s="23"/>
      <c r="J157" s="74">
        <v>15047.241244829782</v>
      </c>
      <c r="K157" s="72">
        <v>1339.31952</v>
      </c>
      <c r="L157" s="75">
        <v>5357.27808</v>
      </c>
      <c r="M157" s="75">
        <v>4783.284</v>
      </c>
      <c r="N157" s="33">
        <v>3867</v>
      </c>
      <c r="O157" s="33">
        <v>573.9940799999999</v>
      </c>
      <c r="P157" s="23">
        <v>15920.875680000001</v>
      </c>
      <c r="Q157" s="74">
        <v>-873.6344351702191</v>
      </c>
      <c r="R157" s="78">
        <v>-1242.3587551702185</v>
      </c>
      <c r="S157" s="74">
        <v>3465.1072682942167</v>
      </c>
    </row>
    <row r="158" spans="1:19" ht="12.75">
      <c r="A158" s="34" t="s">
        <v>67</v>
      </c>
      <c r="B158" s="35">
        <v>1026.3</v>
      </c>
      <c r="C158" s="70">
        <v>127343.30399999999</v>
      </c>
      <c r="D158" s="71">
        <v>12481.623999999996</v>
      </c>
      <c r="E158" s="72">
        <v>114861.68</v>
      </c>
      <c r="F158" s="23"/>
      <c r="G158" s="73"/>
      <c r="H158" s="22">
        <v>95022.80606862594</v>
      </c>
      <c r="I158" s="23"/>
      <c r="J158" s="74">
        <v>95022.80606862594</v>
      </c>
      <c r="K158" s="72">
        <v>8914.03128</v>
      </c>
      <c r="L158" s="75">
        <v>35656.12512</v>
      </c>
      <c r="M158" s="75">
        <v>31835.825999999997</v>
      </c>
      <c r="N158" s="33">
        <v>27408</v>
      </c>
      <c r="O158" s="33">
        <v>3820.2991199999997</v>
      </c>
      <c r="P158" s="23">
        <v>107634.28151999999</v>
      </c>
      <c r="Q158" s="74">
        <v>-12611.475451374048</v>
      </c>
      <c r="R158" s="78">
        <v>-19838.87393137405</v>
      </c>
      <c r="S158" s="74">
        <v>20382.697697613512</v>
      </c>
    </row>
    <row r="159" spans="1:19" ht="12.75">
      <c r="A159" s="34" t="s">
        <v>68</v>
      </c>
      <c r="B159" s="35">
        <v>388.7</v>
      </c>
      <c r="C159" s="70">
        <v>48229.896</v>
      </c>
      <c r="D159" s="71">
        <v>3358.866000000002</v>
      </c>
      <c r="E159" s="72">
        <v>44871.03</v>
      </c>
      <c r="F159" s="23"/>
      <c r="G159" s="73"/>
      <c r="H159" s="22">
        <v>38735.20912271378</v>
      </c>
      <c r="I159" s="23"/>
      <c r="J159" s="74">
        <v>38735.20912271378</v>
      </c>
      <c r="K159" s="72">
        <v>3376.0927200000006</v>
      </c>
      <c r="L159" s="75">
        <v>13504.370880000002</v>
      </c>
      <c r="M159" s="75">
        <v>12057.474</v>
      </c>
      <c r="N159" s="33">
        <v>9914</v>
      </c>
      <c r="O159" s="33">
        <v>1446.89688</v>
      </c>
      <c r="P159" s="23">
        <v>40298.834480000005</v>
      </c>
      <c r="Q159" s="74">
        <v>-1563.625357286226</v>
      </c>
      <c r="R159" s="78">
        <v>-6135.82087728622</v>
      </c>
      <c r="S159" s="74">
        <v>3555.926249481739</v>
      </c>
    </row>
    <row r="160" spans="1:19" ht="12.75">
      <c r="A160" s="34" t="s">
        <v>69</v>
      </c>
      <c r="B160" s="35">
        <v>1334.9</v>
      </c>
      <c r="C160" s="70">
        <v>165634.392</v>
      </c>
      <c r="D160" s="71">
        <v>16334.622000000003</v>
      </c>
      <c r="E160" s="72">
        <v>149299.77</v>
      </c>
      <c r="F160" s="23"/>
      <c r="G160" s="73"/>
      <c r="H160" s="22">
        <v>135404.93728777286</v>
      </c>
      <c r="I160" s="23"/>
      <c r="J160" s="74">
        <v>135404.93728777286</v>
      </c>
      <c r="K160" s="72">
        <v>11594.40744</v>
      </c>
      <c r="L160" s="75">
        <v>46377.62976</v>
      </c>
      <c r="M160" s="75">
        <v>41408.598</v>
      </c>
      <c r="N160" s="33">
        <v>313</v>
      </c>
      <c r="O160" s="33">
        <v>4969.03176</v>
      </c>
      <c r="P160" s="23">
        <v>104662.66696</v>
      </c>
      <c r="Q160" s="74">
        <v>30742.270327772858</v>
      </c>
      <c r="R160" s="78">
        <v>-13894.83271222713</v>
      </c>
      <c r="S160" s="74">
        <v>28348.559195813155</v>
      </c>
    </row>
    <row r="161" spans="1:19" ht="12.75">
      <c r="A161" s="34" t="s">
        <v>274</v>
      </c>
      <c r="B161" s="35">
        <v>1997.2</v>
      </c>
      <c r="C161" s="70">
        <v>247812.576</v>
      </c>
      <c r="D161" s="71">
        <v>27150.266000000003</v>
      </c>
      <c r="E161" s="72">
        <v>220662.31</v>
      </c>
      <c r="F161" s="23"/>
      <c r="G161" s="73"/>
      <c r="H161" s="22">
        <v>151402.3186545995</v>
      </c>
      <c r="I161" s="23"/>
      <c r="J161" s="74">
        <v>151402.3186545995</v>
      </c>
      <c r="K161" s="72">
        <v>17346.88032</v>
      </c>
      <c r="L161" s="75">
        <v>69387.52128</v>
      </c>
      <c r="M161" s="75">
        <v>61953.144</v>
      </c>
      <c r="N161" s="33">
        <v>1829</v>
      </c>
      <c r="O161" s="33">
        <v>7434.37728</v>
      </c>
      <c r="P161" s="23">
        <v>157950.92288</v>
      </c>
      <c r="Q161" s="74">
        <v>-6548.604225400486</v>
      </c>
      <c r="R161" s="78">
        <v>-69259.99134540049</v>
      </c>
      <c r="S161" s="74">
        <v>9753.429301718372</v>
      </c>
    </row>
    <row r="162" spans="1:19" ht="12.75">
      <c r="A162" s="34" t="s">
        <v>70</v>
      </c>
      <c r="B162" s="35">
        <v>373.72</v>
      </c>
      <c r="C162" s="70">
        <v>46371.1776</v>
      </c>
      <c r="D162" s="71">
        <v>3094.397600000004</v>
      </c>
      <c r="E162" s="72">
        <v>43276.78</v>
      </c>
      <c r="F162" s="23"/>
      <c r="G162" s="73"/>
      <c r="H162" s="22">
        <v>38575.82894504641</v>
      </c>
      <c r="I162" s="23"/>
      <c r="J162" s="74">
        <v>38575.82894504641</v>
      </c>
      <c r="K162" s="72">
        <v>3245.9824320000007</v>
      </c>
      <c r="L162" s="75">
        <v>12983.929728000003</v>
      </c>
      <c r="M162" s="75">
        <v>11592.7944</v>
      </c>
      <c r="N162" s="33">
        <v>3326</v>
      </c>
      <c r="O162" s="33">
        <v>1391.135328</v>
      </c>
      <c r="P162" s="23">
        <v>32539.841888000006</v>
      </c>
      <c r="Q162" s="74">
        <v>6035.987057046401</v>
      </c>
      <c r="R162" s="78">
        <v>-4700.951054953592</v>
      </c>
      <c r="S162" s="74">
        <v>7994.989715968375</v>
      </c>
    </row>
    <row r="163" spans="1:19" ht="12.75">
      <c r="A163" s="34" t="s">
        <v>71</v>
      </c>
      <c r="B163" s="35">
        <v>3622.25</v>
      </c>
      <c r="C163" s="70">
        <v>449448.78</v>
      </c>
      <c r="D163" s="71">
        <v>39503.16</v>
      </c>
      <c r="E163" s="72">
        <v>409945.62</v>
      </c>
      <c r="F163" s="23"/>
      <c r="G163" s="73"/>
      <c r="H163" s="22">
        <v>362669.627232558</v>
      </c>
      <c r="I163" s="23"/>
      <c r="J163" s="74">
        <v>362669.627232558</v>
      </c>
      <c r="K163" s="72">
        <v>31461.414600000004</v>
      </c>
      <c r="L163" s="75">
        <v>125845.65840000001</v>
      </c>
      <c r="M163" s="75">
        <v>112362.195</v>
      </c>
      <c r="N163" s="33">
        <v>10550</v>
      </c>
      <c r="O163" s="33">
        <v>13483.4634</v>
      </c>
      <c r="P163" s="23">
        <v>293702.73140000005</v>
      </c>
      <c r="Q163" s="74">
        <v>68966.89583255793</v>
      </c>
      <c r="R163" s="78">
        <v>-47275.99276744202</v>
      </c>
      <c r="S163" s="74">
        <v>70231.53126812329</v>
      </c>
    </row>
    <row r="164" spans="1:19" ht="12.75">
      <c r="A164" s="34" t="s">
        <v>72</v>
      </c>
      <c r="B164" s="35">
        <v>131</v>
      </c>
      <c r="C164" s="70">
        <v>16254.48</v>
      </c>
      <c r="D164" s="71">
        <v>1084.68</v>
      </c>
      <c r="E164" s="72">
        <v>15169.8</v>
      </c>
      <c r="F164" s="23"/>
      <c r="G164" s="73"/>
      <c r="H164" s="22">
        <v>13780.887001095092</v>
      </c>
      <c r="I164" s="23"/>
      <c r="J164" s="74">
        <v>13780.887001095092</v>
      </c>
      <c r="K164" s="72">
        <v>1137.8136000000002</v>
      </c>
      <c r="L164" s="75">
        <v>4551.254400000001</v>
      </c>
      <c r="M164" s="75">
        <v>4063.62</v>
      </c>
      <c r="N164" s="33"/>
      <c r="O164" s="33">
        <v>487.63439999999997</v>
      </c>
      <c r="P164" s="23">
        <v>10240.322400000003</v>
      </c>
      <c r="Q164" s="74">
        <v>3540.5646010950895</v>
      </c>
      <c r="R164" s="78">
        <v>-1388.912998904907</v>
      </c>
      <c r="S164" s="74">
        <v>2856.142383646651</v>
      </c>
    </row>
    <row r="165" spans="1:19" ht="12.75">
      <c r="A165" s="143" t="s">
        <v>73</v>
      </c>
      <c r="B165" s="88">
        <v>109.2</v>
      </c>
      <c r="C165" s="70">
        <v>13549.536</v>
      </c>
      <c r="D165" s="71">
        <v>1120.0159999999996</v>
      </c>
      <c r="E165" s="90">
        <v>12429.52</v>
      </c>
      <c r="F165" s="91"/>
      <c r="G165" s="92"/>
      <c r="H165" s="22">
        <v>11291.01710673589</v>
      </c>
      <c r="I165" s="23"/>
      <c r="J165" s="74">
        <v>11291.01710673589</v>
      </c>
      <c r="K165" s="72">
        <v>948.4675200000001</v>
      </c>
      <c r="L165" s="75">
        <v>3793.8700800000006</v>
      </c>
      <c r="M165" s="75">
        <v>3387.384</v>
      </c>
      <c r="N165" s="33"/>
      <c r="O165" s="33">
        <v>406.48607999999996</v>
      </c>
      <c r="P165" s="23">
        <v>8536.207680000001</v>
      </c>
      <c r="Q165" s="74">
        <v>2754.8094267358883</v>
      </c>
      <c r="R165" s="78">
        <v>-1138.5028932641108</v>
      </c>
      <c r="S165" s="93">
        <v>1227.4345521485573</v>
      </c>
    </row>
    <row r="166" spans="1:19" ht="12.75">
      <c r="A166" s="143" t="s">
        <v>74</v>
      </c>
      <c r="B166" s="88">
        <v>218</v>
      </c>
      <c r="C166" s="70">
        <v>27049.44</v>
      </c>
      <c r="D166" s="71">
        <v>4737.08</v>
      </c>
      <c r="E166" s="90">
        <v>22312.36</v>
      </c>
      <c r="F166" s="91"/>
      <c r="G166" s="92"/>
      <c r="H166" s="22">
        <v>4058.2064729987833</v>
      </c>
      <c r="I166" s="23"/>
      <c r="J166" s="74">
        <v>4058.2064729987833</v>
      </c>
      <c r="K166" s="72">
        <v>1893.4608</v>
      </c>
      <c r="L166" s="75">
        <v>7573.8432</v>
      </c>
      <c r="M166" s="75">
        <v>6762.36</v>
      </c>
      <c r="N166" s="33">
        <v>1506</v>
      </c>
      <c r="O166" s="33">
        <v>811.4831999999999</v>
      </c>
      <c r="P166" s="23">
        <v>18547.1472</v>
      </c>
      <c r="Q166" s="74">
        <v>-14488.940727001216</v>
      </c>
      <c r="R166" s="78">
        <v>-18254.153527001217</v>
      </c>
      <c r="S166" s="93">
        <v>467.07180337090625</v>
      </c>
    </row>
    <row r="167" spans="1:19" ht="12.75">
      <c r="A167" s="143" t="s">
        <v>75</v>
      </c>
      <c r="B167" s="88">
        <v>375.5</v>
      </c>
      <c r="C167" s="70">
        <v>46592.04</v>
      </c>
      <c r="D167" s="71">
        <v>20257.71</v>
      </c>
      <c r="E167" s="90">
        <v>26334.33</v>
      </c>
      <c r="F167" s="91"/>
      <c r="G167" s="92"/>
      <c r="H167" s="22">
        <v>24306.094587248215</v>
      </c>
      <c r="I167" s="23"/>
      <c r="J167" s="74">
        <v>24306.094587248215</v>
      </c>
      <c r="K167" s="72">
        <v>3261.4428000000003</v>
      </c>
      <c r="L167" s="75">
        <v>13045.771200000001</v>
      </c>
      <c r="M167" s="75">
        <v>11648.01</v>
      </c>
      <c r="N167" s="33">
        <v>74662</v>
      </c>
      <c r="O167" s="33">
        <v>1397.7612</v>
      </c>
      <c r="P167" s="23">
        <v>104014.9852</v>
      </c>
      <c r="Q167" s="74">
        <v>-79708.89061275178</v>
      </c>
      <c r="R167" s="78">
        <v>-2028.2354127517865</v>
      </c>
      <c r="S167" s="93">
        <v>6388.507484150811</v>
      </c>
    </row>
    <row r="168" spans="1:19" ht="12.75">
      <c r="A168" s="143" t="s">
        <v>76</v>
      </c>
      <c r="B168" s="88">
        <v>223.1</v>
      </c>
      <c r="C168" s="70">
        <v>27682.248</v>
      </c>
      <c r="D168" s="71">
        <v>7419.648000000001</v>
      </c>
      <c r="E168" s="90">
        <v>20262.6</v>
      </c>
      <c r="F168" s="91"/>
      <c r="G168" s="92"/>
      <c r="H168" s="22">
        <v>9505.865952571587</v>
      </c>
      <c r="I168" s="23"/>
      <c r="J168" s="74">
        <v>9505.865952571587</v>
      </c>
      <c r="K168" s="72">
        <v>1937.75736</v>
      </c>
      <c r="L168" s="75">
        <v>7751.02944</v>
      </c>
      <c r="M168" s="75">
        <v>6920.562</v>
      </c>
      <c r="N168" s="33"/>
      <c r="O168" s="33">
        <v>830.46744</v>
      </c>
      <c r="P168" s="23">
        <v>17439.81624</v>
      </c>
      <c r="Q168" s="74">
        <v>-7933.9502874284135</v>
      </c>
      <c r="R168" s="78">
        <v>-10756.734047428412</v>
      </c>
      <c r="S168" s="93">
        <v>0</v>
      </c>
    </row>
    <row r="169" spans="1:19" ht="12.75">
      <c r="A169" s="143" t="s">
        <v>77</v>
      </c>
      <c r="B169" s="88">
        <v>554.44</v>
      </c>
      <c r="C169" s="70">
        <v>68794.91520000002</v>
      </c>
      <c r="D169" s="71">
        <v>11193.085200000016</v>
      </c>
      <c r="E169" s="90">
        <v>57601.83</v>
      </c>
      <c r="F169" s="91"/>
      <c r="G169" s="92"/>
      <c r="H169" s="22">
        <v>23475.68844446156</v>
      </c>
      <c r="I169" s="23"/>
      <c r="J169" s="74">
        <v>23475.68844446156</v>
      </c>
      <c r="K169" s="72">
        <v>4815.644064000002</v>
      </c>
      <c r="L169" s="75">
        <v>19262.576256000008</v>
      </c>
      <c r="M169" s="75">
        <v>17198.728800000004</v>
      </c>
      <c r="N169" s="33"/>
      <c r="O169" s="33">
        <v>2063.8474560000004</v>
      </c>
      <c r="P169" s="23">
        <v>43340.796576000015</v>
      </c>
      <c r="Q169" s="74">
        <v>-19865.108131538454</v>
      </c>
      <c r="R169" s="78">
        <v>-34126.141555538445</v>
      </c>
      <c r="S169" s="93">
        <v>4938.541054938834</v>
      </c>
    </row>
    <row r="170" spans="1:19" ht="12.75">
      <c r="A170" s="143" t="s">
        <v>78</v>
      </c>
      <c r="B170" s="88">
        <v>759.2</v>
      </c>
      <c r="C170" s="70">
        <v>94201.53600000001</v>
      </c>
      <c r="D170" s="71">
        <v>11580.416000000012</v>
      </c>
      <c r="E170" s="90">
        <v>82621.12</v>
      </c>
      <c r="F170" s="91"/>
      <c r="G170" s="92"/>
      <c r="H170" s="22">
        <v>27934.645609573716</v>
      </c>
      <c r="I170" s="23"/>
      <c r="J170" s="74">
        <v>27934.645609573716</v>
      </c>
      <c r="K170" s="72">
        <v>6594.107520000001</v>
      </c>
      <c r="L170" s="75">
        <v>26376.430080000006</v>
      </c>
      <c r="M170" s="75">
        <v>23550.384000000002</v>
      </c>
      <c r="N170" s="33">
        <v>2296</v>
      </c>
      <c r="O170" s="33">
        <v>2826.04608</v>
      </c>
      <c r="P170" s="23">
        <v>61642.967680000016</v>
      </c>
      <c r="Q170" s="74">
        <v>-33708.3220704263</v>
      </c>
      <c r="R170" s="78">
        <v>-54686.47439042628</v>
      </c>
      <c r="S170" s="93">
        <v>0</v>
      </c>
    </row>
    <row r="171" spans="1:19" ht="12.75">
      <c r="A171" s="143" t="s">
        <v>79</v>
      </c>
      <c r="B171" s="88">
        <v>846.68</v>
      </c>
      <c r="C171" s="70">
        <v>105056.0544</v>
      </c>
      <c r="D171" s="71">
        <v>17231.2544</v>
      </c>
      <c r="E171" s="90">
        <v>85636.18</v>
      </c>
      <c r="F171" s="91">
        <v>2188.62</v>
      </c>
      <c r="G171" s="92"/>
      <c r="H171" s="22">
        <v>72228.92858399241</v>
      </c>
      <c r="I171" s="23">
        <v>2188.62</v>
      </c>
      <c r="J171" s="74">
        <v>72228.92858399241</v>
      </c>
      <c r="K171" s="72">
        <v>7353.9238080000005</v>
      </c>
      <c r="L171" s="75">
        <v>29415.695232000002</v>
      </c>
      <c r="M171" s="75">
        <v>26264.0136</v>
      </c>
      <c r="N171" s="33">
        <v>120640</v>
      </c>
      <c r="O171" s="33">
        <v>3151.681632</v>
      </c>
      <c r="P171" s="23">
        <v>186825.314272</v>
      </c>
      <c r="Q171" s="74">
        <v>-114596.38568800758</v>
      </c>
      <c r="R171" s="78">
        <v>-13407.25141600758</v>
      </c>
      <c r="S171" s="93">
        <v>16633.029889493562</v>
      </c>
    </row>
    <row r="172" spans="1:19" ht="12.75">
      <c r="A172" s="143" t="s">
        <v>80</v>
      </c>
      <c r="B172" s="88">
        <v>157.8</v>
      </c>
      <c r="C172" s="70">
        <v>19579.824</v>
      </c>
      <c r="D172" s="71">
        <v>3292.174000000001</v>
      </c>
      <c r="E172" s="90">
        <v>16287.65</v>
      </c>
      <c r="F172" s="91"/>
      <c r="G172" s="92"/>
      <c r="H172" s="22">
        <v>11999.707550062321</v>
      </c>
      <c r="I172" s="23"/>
      <c r="J172" s="74">
        <v>11999.707550062321</v>
      </c>
      <c r="K172" s="72">
        <v>1370.58768</v>
      </c>
      <c r="L172" s="75">
        <v>5482.35072</v>
      </c>
      <c r="M172" s="75">
        <v>4894.956</v>
      </c>
      <c r="N172" s="33"/>
      <c r="O172" s="33">
        <v>587.39472</v>
      </c>
      <c r="P172" s="23">
        <v>12335.289120000001</v>
      </c>
      <c r="Q172" s="74">
        <v>-335.5815699376799</v>
      </c>
      <c r="R172" s="78">
        <v>-4287.942449937678</v>
      </c>
      <c r="S172" s="93">
        <v>2028.088456211397</v>
      </c>
    </row>
    <row r="173" spans="1:19" ht="12.75">
      <c r="A173" s="143" t="s">
        <v>81</v>
      </c>
      <c r="B173" s="88">
        <v>157.7</v>
      </c>
      <c r="C173" s="70">
        <v>19567.415999999997</v>
      </c>
      <c r="D173" s="71">
        <v>3400.7159999999967</v>
      </c>
      <c r="E173" s="90">
        <v>16166.7</v>
      </c>
      <c r="F173" s="91"/>
      <c r="G173" s="92"/>
      <c r="H173" s="22">
        <v>2581.9322864740857</v>
      </c>
      <c r="I173" s="23"/>
      <c r="J173" s="74">
        <v>2581.9322864740857</v>
      </c>
      <c r="K173" s="72">
        <v>1369.71912</v>
      </c>
      <c r="L173" s="75">
        <v>5478.87648</v>
      </c>
      <c r="M173" s="75">
        <v>4891.853999999999</v>
      </c>
      <c r="N173" s="33">
        <v>2554</v>
      </c>
      <c r="O173" s="33">
        <v>587.0224799999999</v>
      </c>
      <c r="P173" s="23">
        <v>14881.47208</v>
      </c>
      <c r="Q173" s="74">
        <v>-12299.539793525913</v>
      </c>
      <c r="R173" s="78">
        <v>-13584.767713525915</v>
      </c>
      <c r="S173" s="93">
        <v>0</v>
      </c>
    </row>
    <row r="174" spans="1:19" ht="12.75">
      <c r="A174" s="143" t="s">
        <v>82</v>
      </c>
      <c r="B174" s="88">
        <v>170.8</v>
      </c>
      <c r="C174" s="70">
        <v>21192.864</v>
      </c>
      <c r="D174" s="71">
        <v>3698.3340000000026</v>
      </c>
      <c r="E174" s="90">
        <v>17494.53</v>
      </c>
      <c r="F174" s="91"/>
      <c r="G174" s="92"/>
      <c r="H174" s="22">
        <v>15898.46990909632</v>
      </c>
      <c r="I174" s="23"/>
      <c r="J174" s="74">
        <v>15898.46990909632</v>
      </c>
      <c r="K174" s="72">
        <v>1483.5004800000002</v>
      </c>
      <c r="L174" s="75">
        <v>5934.001920000001</v>
      </c>
      <c r="M174" s="75">
        <v>5298.216</v>
      </c>
      <c r="N174" s="33"/>
      <c r="O174" s="33">
        <v>635.78592</v>
      </c>
      <c r="P174" s="23">
        <v>13351.504320000002</v>
      </c>
      <c r="Q174" s="74">
        <v>2546.9655890963186</v>
      </c>
      <c r="R174" s="78">
        <v>-1596.0600909036784</v>
      </c>
      <c r="S174" s="93">
        <v>1906.2318611200442</v>
      </c>
    </row>
    <row r="175" spans="1:19" ht="12.75">
      <c r="A175" s="143" t="s">
        <v>83</v>
      </c>
      <c r="B175" s="88">
        <v>168</v>
      </c>
      <c r="C175" s="70">
        <v>20845.44</v>
      </c>
      <c r="D175" s="71">
        <v>3336.48</v>
      </c>
      <c r="E175" s="90">
        <v>17508.96</v>
      </c>
      <c r="F175" s="91"/>
      <c r="G175" s="92"/>
      <c r="H175" s="22">
        <v>14575.52795306995</v>
      </c>
      <c r="I175" s="23"/>
      <c r="J175" s="74">
        <v>14575.52795306995</v>
      </c>
      <c r="K175" s="72">
        <v>1459.1808</v>
      </c>
      <c r="L175" s="75">
        <v>5836.7232</v>
      </c>
      <c r="M175" s="75">
        <v>5211.36</v>
      </c>
      <c r="N175" s="33">
        <v>644</v>
      </c>
      <c r="O175" s="33">
        <v>625.3631999999999</v>
      </c>
      <c r="P175" s="23">
        <v>13776.627199999999</v>
      </c>
      <c r="Q175" s="74">
        <v>798.900753069951</v>
      </c>
      <c r="R175" s="78">
        <v>-2933.432046930049</v>
      </c>
      <c r="S175" s="93">
        <v>3356.4831210293496</v>
      </c>
    </row>
    <row r="176" spans="1:19" ht="12.75">
      <c r="A176" s="143" t="s">
        <v>84</v>
      </c>
      <c r="B176" s="88">
        <v>190.29</v>
      </c>
      <c r="C176" s="70">
        <v>23611.1832</v>
      </c>
      <c r="D176" s="71">
        <v>3779.163199999999</v>
      </c>
      <c r="E176" s="90">
        <v>19832.02</v>
      </c>
      <c r="F176" s="91"/>
      <c r="G176" s="92"/>
      <c r="H176" s="22">
        <v>18021.128796167246</v>
      </c>
      <c r="I176" s="23"/>
      <c r="J176" s="74">
        <v>18021.128796167246</v>
      </c>
      <c r="K176" s="72">
        <v>1652.7828240000001</v>
      </c>
      <c r="L176" s="75">
        <v>6611.1312960000005</v>
      </c>
      <c r="M176" s="75">
        <v>5902.7958</v>
      </c>
      <c r="N176" s="33">
        <v>18308</v>
      </c>
      <c r="O176" s="33">
        <v>708.3354959999999</v>
      </c>
      <c r="P176" s="23">
        <v>33183.045416</v>
      </c>
      <c r="Q176" s="74">
        <v>-15161.916619832755</v>
      </c>
      <c r="R176" s="78">
        <v>-1810.8912038327544</v>
      </c>
      <c r="S176" s="93">
        <v>4149.944098833299</v>
      </c>
    </row>
    <row r="177" spans="1:19" ht="12.75">
      <c r="A177" s="143" t="s">
        <v>85</v>
      </c>
      <c r="B177" s="88">
        <v>2582.04</v>
      </c>
      <c r="C177" s="70">
        <v>320379.5232</v>
      </c>
      <c r="D177" s="71">
        <v>28831.243199999968</v>
      </c>
      <c r="E177" s="90">
        <v>291548.28</v>
      </c>
      <c r="F177" s="91"/>
      <c r="G177" s="92"/>
      <c r="H177" s="22">
        <v>212180.06873098778</v>
      </c>
      <c r="I177" s="23"/>
      <c r="J177" s="74">
        <v>212180.06873098778</v>
      </c>
      <c r="K177" s="72">
        <v>22426.566624000003</v>
      </c>
      <c r="L177" s="75">
        <v>89706.26649600001</v>
      </c>
      <c r="M177" s="75">
        <v>80094.8808</v>
      </c>
      <c r="N177" s="33">
        <v>66427</v>
      </c>
      <c r="O177" s="33">
        <v>9611.385696</v>
      </c>
      <c r="P177" s="23">
        <v>268266.099616</v>
      </c>
      <c r="Q177" s="74">
        <v>-56086.03088501224</v>
      </c>
      <c r="R177" s="78">
        <v>-79368.21126901224</v>
      </c>
      <c r="S177" s="93">
        <v>40953.913212967236</v>
      </c>
    </row>
    <row r="178" spans="1:19" ht="12.75">
      <c r="A178" s="143" t="s">
        <v>86</v>
      </c>
      <c r="B178" s="88">
        <v>4323.41</v>
      </c>
      <c r="C178" s="70">
        <v>536448.7128</v>
      </c>
      <c r="D178" s="71">
        <v>47443.802800000005</v>
      </c>
      <c r="E178" s="90">
        <v>489004.91</v>
      </c>
      <c r="F178" s="91"/>
      <c r="G178" s="92"/>
      <c r="H178" s="22">
        <v>440348.17313176586</v>
      </c>
      <c r="I178" s="23"/>
      <c r="J178" s="74">
        <v>440348.17313176586</v>
      </c>
      <c r="K178" s="72">
        <v>37551.409896000005</v>
      </c>
      <c r="L178" s="75">
        <v>150205.63958400002</v>
      </c>
      <c r="M178" s="75">
        <v>134112.1782</v>
      </c>
      <c r="N178" s="33">
        <v>145026</v>
      </c>
      <c r="O178" s="33">
        <v>16093.461383999998</v>
      </c>
      <c r="P178" s="23">
        <v>482988.68906400003</v>
      </c>
      <c r="Q178" s="74">
        <v>-42640.51593223418</v>
      </c>
      <c r="R178" s="78">
        <v>-48656.73686823412</v>
      </c>
      <c r="S178" s="93">
        <v>87842.94134059346</v>
      </c>
    </row>
    <row r="179" spans="1:19" ht="13.5" thickBot="1">
      <c r="A179" s="143" t="s">
        <v>87</v>
      </c>
      <c r="B179" s="88">
        <v>271.7</v>
      </c>
      <c r="C179" s="70">
        <v>33712.53599999999</v>
      </c>
      <c r="D179" s="71">
        <v>2802.6359999999913</v>
      </c>
      <c r="E179" s="90">
        <v>30909.9</v>
      </c>
      <c r="F179" s="91"/>
      <c r="G179" s="92"/>
      <c r="H179" s="22"/>
      <c r="I179" s="23"/>
      <c r="J179" s="74">
        <v>0</v>
      </c>
      <c r="K179" s="72">
        <v>2359.8775199999995</v>
      </c>
      <c r="L179" s="75">
        <v>9439.510079999998</v>
      </c>
      <c r="M179" s="75">
        <v>8428.133999999998</v>
      </c>
      <c r="N179" s="33">
        <v>2263</v>
      </c>
      <c r="O179" s="33">
        <v>1011.3760799999998</v>
      </c>
      <c r="P179" s="23">
        <v>23501.897679999995</v>
      </c>
      <c r="Q179" s="74">
        <v>-23501.897679999995</v>
      </c>
      <c r="R179" s="78">
        <v>-30909.9</v>
      </c>
      <c r="S179" s="93"/>
    </row>
    <row r="180" spans="1:19" ht="13.5" thickBot="1">
      <c r="A180" s="96" t="s">
        <v>262</v>
      </c>
      <c r="B180" s="97">
        <v>53584.75</v>
      </c>
      <c r="C180" s="98">
        <v>6648795.780000002</v>
      </c>
      <c r="D180" s="98">
        <v>1049437.736</v>
      </c>
      <c r="E180" s="97">
        <v>5597169.424</v>
      </c>
      <c r="F180" s="97">
        <v>2188.62</v>
      </c>
      <c r="G180" s="31"/>
      <c r="H180" s="97">
        <v>4149945.398895253</v>
      </c>
      <c r="I180" s="97">
        <v>2188.62</v>
      </c>
      <c r="J180" s="97">
        <v>4149945.398895253</v>
      </c>
      <c r="K180" s="97">
        <v>465415.7046</v>
      </c>
      <c r="L180" s="97">
        <v>1861662.8184</v>
      </c>
      <c r="M180" s="97">
        <v>1662198.9450000005</v>
      </c>
      <c r="N180" s="97">
        <v>1327371</v>
      </c>
      <c r="O180" s="97">
        <v>199463.87340000004</v>
      </c>
      <c r="P180" s="97">
        <v>5516112.341400001</v>
      </c>
      <c r="Q180" s="97">
        <v>-1366166.942504748</v>
      </c>
      <c r="R180" s="98">
        <v>-1447224.0251047472</v>
      </c>
      <c r="S180" s="97">
        <v>743507.3417542967</v>
      </c>
    </row>
    <row r="181" spans="1:19" ht="12.75">
      <c r="A181" s="134" t="s">
        <v>285</v>
      </c>
      <c r="B181" s="47"/>
      <c r="C181" s="99"/>
      <c r="D181" s="45"/>
      <c r="E181" s="46"/>
      <c r="F181" s="32"/>
      <c r="G181" s="102"/>
      <c r="H181" s="109"/>
      <c r="I181" s="32"/>
      <c r="J181" s="76"/>
      <c r="K181" s="101"/>
      <c r="L181" s="103"/>
      <c r="M181" s="103"/>
      <c r="N181" s="103"/>
      <c r="O181" s="104"/>
      <c r="P181" s="110"/>
      <c r="Q181" s="28"/>
      <c r="R181" s="77"/>
      <c r="S181" s="76"/>
    </row>
    <row r="182" spans="1:19" ht="12.75">
      <c r="A182" s="142" t="s">
        <v>175</v>
      </c>
      <c r="B182" s="28"/>
      <c r="C182" s="105"/>
      <c r="D182" s="100"/>
      <c r="E182" s="101"/>
      <c r="F182" s="27"/>
      <c r="G182" s="73"/>
      <c r="H182" s="26"/>
      <c r="I182" s="27"/>
      <c r="J182" s="74"/>
      <c r="K182" s="101"/>
      <c r="L182" s="103"/>
      <c r="M182" s="103"/>
      <c r="N182" s="103"/>
      <c r="O182" s="104"/>
      <c r="P182" s="27"/>
      <c r="Q182" s="28"/>
      <c r="R182" s="78"/>
      <c r="S182" s="74"/>
    </row>
    <row r="183" spans="1:19" ht="12.75">
      <c r="A183" s="34" t="s">
        <v>176</v>
      </c>
      <c r="B183" s="35">
        <v>1722.7</v>
      </c>
      <c r="C183" s="70">
        <v>213752.616</v>
      </c>
      <c r="D183" s="71">
        <v>20154.466000000015</v>
      </c>
      <c r="E183" s="72">
        <v>193598.15</v>
      </c>
      <c r="F183" s="23"/>
      <c r="G183" s="73"/>
      <c r="H183" s="22">
        <v>121943.99064952154</v>
      </c>
      <c r="I183" s="23"/>
      <c r="J183" s="74">
        <v>121943.99064952154</v>
      </c>
      <c r="K183" s="72">
        <v>14962.683120000002</v>
      </c>
      <c r="L183" s="75">
        <v>59850.732480000006</v>
      </c>
      <c r="M183" s="75">
        <v>53438.154</v>
      </c>
      <c r="N183" s="33">
        <v>19441</v>
      </c>
      <c r="O183" s="33">
        <v>6412.57848</v>
      </c>
      <c r="P183" s="23">
        <v>154105.14808</v>
      </c>
      <c r="Q183" s="74">
        <v>-32161.157430478474</v>
      </c>
      <c r="R183" s="78">
        <v>-71654.15935047845</v>
      </c>
      <c r="S183" s="74">
        <v>24434.382690517647</v>
      </c>
    </row>
    <row r="184" spans="1:19" ht="12.75">
      <c r="A184" s="34" t="s">
        <v>177</v>
      </c>
      <c r="B184" s="35">
        <v>1583.7</v>
      </c>
      <c r="C184" s="70">
        <v>196505.496</v>
      </c>
      <c r="D184" s="71">
        <v>20203.59600000002</v>
      </c>
      <c r="E184" s="72">
        <v>176301.9</v>
      </c>
      <c r="F184" s="23"/>
      <c r="G184" s="73"/>
      <c r="H184" s="22">
        <v>153120.97870116765</v>
      </c>
      <c r="I184" s="23"/>
      <c r="J184" s="74">
        <v>153120.97870116765</v>
      </c>
      <c r="K184" s="72">
        <v>13755.384720000002</v>
      </c>
      <c r="L184" s="75">
        <v>55021.53888000001</v>
      </c>
      <c r="M184" s="75">
        <v>49126.374</v>
      </c>
      <c r="N184" s="33">
        <v>36063</v>
      </c>
      <c r="O184" s="33">
        <v>5895.16488</v>
      </c>
      <c r="P184" s="23">
        <v>159861.46248000002</v>
      </c>
      <c r="Q184" s="74">
        <v>-6740.483778832364</v>
      </c>
      <c r="R184" s="78">
        <v>-23180.92129883234</v>
      </c>
      <c r="S184" s="74">
        <v>27014.31420490147</v>
      </c>
    </row>
    <row r="185" spans="1:19" ht="12.75">
      <c r="A185" s="34" t="s">
        <v>178</v>
      </c>
      <c r="B185" s="35">
        <v>1130.11</v>
      </c>
      <c r="C185" s="70">
        <v>140224.0488</v>
      </c>
      <c r="D185" s="71">
        <v>13058.54879999999</v>
      </c>
      <c r="E185" s="72">
        <v>127165.5</v>
      </c>
      <c r="F185" s="23"/>
      <c r="G185" s="73"/>
      <c r="H185" s="22">
        <v>117153.1990427339</v>
      </c>
      <c r="I185" s="23"/>
      <c r="J185" s="74">
        <v>117153.1990427339</v>
      </c>
      <c r="K185" s="72">
        <v>9815.683416</v>
      </c>
      <c r="L185" s="75">
        <v>39262.733664</v>
      </c>
      <c r="M185" s="75">
        <v>35056.0122</v>
      </c>
      <c r="N185" s="33">
        <v>33417</v>
      </c>
      <c r="O185" s="33">
        <v>4206.721463999999</v>
      </c>
      <c r="P185" s="23">
        <v>121758.150744</v>
      </c>
      <c r="Q185" s="74">
        <v>-4604.9517012660945</v>
      </c>
      <c r="R185" s="78">
        <v>-10012.300957266096</v>
      </c>
      <c r="S185" s="74">
        <v>22082.22021902849</v>
      </c>
    </row>
    <row r="186" spans="1:19" ht="12.75">
      <c r="A186" s="34" t="s">
        <v>179</v>
      </c>
      <c r="B186" s="35">
        <v>831.6</v>
      </c>
      <c r="C186" s="70">
        <v>103184.92800000001</v>
      </c>
      <c r="D186" s="71">
        <v>7765.008000000016</v>
      </c>
      <c r="E186" s="72">
        <v>95419.92</v>
      </c>
      <c r="F186" s="23"/>
      <c r="G186" s="73"/>
      <c r="H186" s="22">
        <v>76857.26464105363</v>
      </c>
      <c r="I186" s="23"/>
      <c r="J186" s="74">
        <v>76857.26464105363</v>
      </c>
      <c r="K186" s="72">
        <v>7222.944960000002</v>
      </c>
      <c r="L186" s="75">
        <v>28891.779840000007</v>
      </c>
      <c r="M186" s="75">
        <v>25796.232000000004</v>
      </c>
      <c r="N186" s="33">
        <v>7071</v>
      </c>
      <c r="O186" s="33">
        <v>3095.54784</v>
      </c>
      <c r="P186" s="23">
        <v>72077.50464000001</v>
      </c>
      <c r="Q186" s="74">
        <v>4779.760001053612</v>
      </c>
      <c r="R186" s="78">
        <v>-18562.655358946373</v>
      </c>
      <c r="S186" s="74">
        <v>13986.068561231816</v>
      </c>
    </row>
    <row r="187" spans="1:19" ht="12.75">
      <c r="A187" s="34" t="s">
        <v>180</v>
      </c>
      <c r="B187" s="35">
        <v>746.2</v>
      </c>
      <c r="C187" s="70">
        <v>92588.49600000001</v>
      </c>
      <c r="D187" s="71">
        <v>7454.376000000018</v>
      </c>
      <c r="E187" s="72">
        <v>85134.12</v>
      </c>
      <c r="F187" s="23"/>
      <c r="G187" s="73"/>
      <c r="H187" s="22">
        <v>63356.0627292342</v>
      </c>
      <c r="I187" s="23"/>
      <c r="J187" s="74">
        <v>63356.0627292342</v>
      </c>
      <c r="K187" s="72">
        <v>6481.194720000001</v>
      </c>
      <c r="L187" s="75">
        <v>25924.778880000005</v>
      </c>
      <c r="M187" s="75">
        <v>23147.124000000003</v>
      </c>
      <c r="N187" s="33">
        <v>66019</v>
      </c>
      <c r="O187" s="33">
        <v>2777.6548800000005</v>
      </c>
      <c r="P187" s="23">
        <v>124349.75248000001</v>
      </c>
      <c r="Q187" s="74">
        <v>-60993.68975076581</v>
      </c>
      <c r="R187" s="78">
        <v>-21778.057270765792</v>
      </c>
      <c r="S187" s="74">
        <v>11648.675979597336</v>
      </c>
    </row>
    <row r="188" spans="1:19" ht="12.75">
      <c r="A188" s="34" t="s">
        <v>181</v>
      </c>
      <c r="B188" s="35">
        <v>1249.3</v>
      </c>
      <c r="C188" s="70">
        <v>155013.14399999997</v>
      </c>
      <c r="D188" s="71">
        <v>13158.503999999957</v>
      </c>
      <c r="E188" s="72">
        <v>141854.64</v>
      </c>
      <c r="F188" s="23"/>
      <c r="G188" s="73"/>
      <c r="H188" s="22">
        <v>128167.86987535637</v>
      </c>
      <c r="I188" s="23"/>
      <c r="J188" s="74">
        <v>128167.86987535637</v>
      </c>
      <c r="K188" s="72">
        <v>10850.92008</v>
      </c>
      <c r="L188" s="75">
        <v>43403.68032</v>
      </c>
      <c r="M188" s="75">
        <v>38753.28599999999</v>
      </c>
      <c r="N188" s="33">
        <v>20369</v>
      </c>
      <c r="O188" s="33">
        <v>4650.3943199999985</v>
      </c>
      <c r="P188" s="23">
        <v>118027.28071999998</v>
      </c>
      <c r="Q188" s="74">
        <v>10140.589155356385</v>
      </c>
      <c r="R188" s="78">
        <v>-13686.770124643648</v>
      </c>
      <c r="S188" s="74">
        <v>25510.218807144847</v>
      </c>
    </row>
    <row r="189" spans="1:19" ht="12.75">
      <c r="A189" s="34" t="s">
        <v>182</v>
      </c>
      <c r="B189" s="35">
        <v>949.6</v>
      </c>
      <c r="C189" s="70">
        <v>117826.36799999999</v>
      </c>
      <c r="D189" s="71">
        <v>10592.977999999988</v>
      </c>
      <c r="E189" s="72">
        <v>107233.39</v>
      </c>
      <c r="F189" s="23"/>
      <c r="G189" s="73"/>
      <c r="H189" s="22">
        <v>74371.80495210232</v>
      </c>
      <c r="I189" s="23"/>
      <c r="J189" s="74">
        <v>74371.80495210232</v>
      </c>
      <c r="K189" s="72">
        <v>8247.84576</v>
      </c>
      <c r="L189" s="75">
        <v>32991.38304</v>
      </c>
      <c r="M189" s="75">
        <v>29456.591999999997</v>
      </c>
      <c r="N189" s="33">
        <v>5597</v>
      </c>
      <c r="O189" s="33">
        <v>3534.7910399999996</v>
      </c>
      <c r="P189" s="23">
        <v>79827.61183999998</v>
      </c>
      <c r="Q189" s="74">
        <v>-5455.806887897663</v>
      </c>
      <c r="R189" s="78">
        <v>-32861.58504789768</v>
      </c>
      <c r="S189" s="74">
        <v>14611.173714520544</v>
      </c>
    </row>
    <row r="190" spans="1:19" ht="12.75">
      <c r="A190" s="34" t="s">
        <v>183</v>
      </c>
      <c r="B190" s="35">
        <v>932.3</v>
      </c>
      <c r="C190" s="70">
        <v>115679.784</v>
      </c>
      <c r="D190" s="71">
        <v>11776.763999999996</v>
      </c>
      <c r="E190" s="72">
        <v>103903.02</v>
      </c>
      <c r="F190" s="23"/>
      <c r="G190" s="73"/>
      <c r="H190" s="22">
        <v>83126.47787263643</v>
      </c>
      <c r="I190" s="23"/>
      <c r="J190" s="74">
        <v>83126.47787263643</v>
      </c>
      <c r="K190" s="72">
        <v>8097.58488</v>
      </c>
      <c r="L190" s="75">
        <v>32390.33952</v>
      </c>
      <c r="M190" s="75">
        <v>28919.946</v>
      </c>
      <c r="N190" s="33">
        <v>11112</v>
      </c>
      <c r="O190" s="33">
        <v>3470.39352</v>
      </c>
      <c r="P190" s="23">
        <v>83990.26392</v>
      </c>
      <c r="Q190" s="74">
        <v>-863.7860473635665</v>
      </c>
      <c r="R190" s="78">
        <v>-20776.542127363573</v>
      </c>
      <c r="S190" s="74">
        <v>15966.060161803345</v>
      </c>
    </row>
    <row r="191" spans="1:19" ht="12.75">
      <c r="A191" s="34" t="s">
        <v>184</v>
      </c>
      <c r="B191" s="35">
        <v>891.9</v>
      </c>
      <c r="C191" s="70">
        <v>110666.95199999999</v>
      </c>
      <c r="D191" s="71">
        <v>19368.801999999996</v>
      </c>
      <c r="E191" s="72">
        <v>91298.15</v>
      </c>
      <c r="F191" s="23"/>
      <c r="G191" s="73"/>
      <c r="H191" s="22">
        <v>84248.79195152609</v>
      </c>
      <c r="I191" s="23"/>
      <c r="J191" s="74">
        <v>84248.79195152609</v>
      </c>
      <c r="K191" s="72">
        <v>7746.68664</v>
      </c>
      <c r="L191" s="75">
        <v>30986.74656</v>
      </c>
      <c r="M191" s="75">
        <v>27666.737999999998</v>
      </c>
      <c r="N191" s="33">
        <v>574</v>
      </c>
      <c r="O191" s="33">
        <v>3320.0085599999998</v>
      </c>
      <c r="P191" s="23">
        <v>70294.17976</v>
      </c>
      <c r="Q191" s="74">
        <v>13954.612191526088</v>
      </c>
      <c r="R191" s="78">
        <v>-7049.358048473907</v>
      </c>
      <c r="S191" s="74">
        <v>16494.826632670312</v>
      </c>
    </row>
    <row r="192" spans="1:19" ht="12.75">
      <c r="A192" s="34" t="s">
        <v>185</v>
      </c>
      <c r="B192" s="35">
        <v>941.1</v>
      </c>
      <c r="C192" s="70">
        <v>116771.688</v>
      </c>
      <c r="D192" s="71">
        <v>11862.178</v>
      </c>
      <c r="E192" s="72">
        <v>104909.51</v>
      </c>
      <c r="F192" s="23"/>
      <c r="G192" s="73"/>
      <c r="H192" s="22">
        <v>67199.08153883874</v>
      </c>
      <c r="I192" s="23"/>
      <c r="J192" s="74">
        <v>67199.08153883874</v>
      </c>
      <c r="K192" s="72">
        <v>8174.0181600000005</v>
      </c>
      <c r="L192" s="75">
        <v>32696.072640000002</v>
      </c>
      <c r="M192" s="75">
        <v>29192.922</v>
      </c>
      <c r="N192" s="33">
        <v>19505</v>
      </c>
      <c r="O192" s="33">
        <v>3503.15064</v>
      </c>
      <c r="P192" s="23">
        <v>93071.16344</v>
      </c>
      <c r="Q192" s="74">
        <v>-25872.081901161262</v>
      </c>
      <c r="R192" s="78">
        <v>-37710.42846116125</v>
      </c>
      <c r="S192" s="74">
        <v>12724.264129655394</v>
      </c>
    </row>
    <row r="193" spans="1:19" ht="12.75">
      <c r="A193" s="34" t="s">
        <v>186</v>
      </c>
      <c r="B193" s="35">
        <v>931.3</v>
      </c>
      <c r="C193" s="70">
        <v>115555.704</v>
      </c>
      <c r="D193" s="71">
        <v>20416.064</v>
      </c>
      <c r="E193" s="72">
        <v>95139.64</v>
      </c>
      <c r="F193" s="23"/>
      <c r="G193" s="73"/>
      <c r="H193" s="22">
        <v>76225.01867276187</v>
      </c>
      <c r="I193" s="23"/>
      <c r="J193" s="74">
        <v>76225.01867276187</v>
      </c>
      <c r="K193" s="72">
        <v>8088.8992800000005</v>
      </c>
      <c r="L193" s="75">
        <v>32355.597120000002</v>
      </c>
      <c r="M193" s="75">
        <v>28888.926</v>
      </c>
      <c r="N193" s="33">
        <v>74483</v>
      </c>
      <c r="O193" s="33">
        <v>3466.67112</v>
      </c>
      <c r="P193" s="23">
        <v>147283.09352000002</v>
      </c>
      <c r="Q193" s="74">
        <v>-71058.07484723815</v>
      </c>
      <c r="R193" s="78">
        <v>-18914.62132723813</v>
      </c>
      <c r="S193" s="74">
        <v>15699.657166037603</v>
      </c>
    </row>
    <row r="194" spans="1:19" ht="12.75">
      <c r="A194" s="34" t="s">
        <v>187</v>
      </c>
      <c r="B194" s="35">
        <v>935.8</v>
      </c>
      <c r="C194" s="70">
        <v>116114.06399999998</v>
      </c>
      <c r="D194" s="71">
        <v>11685.30399999999</v>
      </c>
      <c r="E194" s="72">
        <v>104428.76</v>
      </c>
      <c r="F194" s="23"/>
      <c r="G194" s="73"/>
      <c r="H194" s="22">
        <v>86382.39986849824</v>
      </c>
      <c r="I194" s="23"/>
      <c r="J194" s="74">
        <v>86382.39986849824</v>
      </c>
      <c r="K194" s="72">
        <v>8127.98448</v>
      </c>
      <c r="L194" s="75">
        <v>32511.93792</v>
      </c>
      <c r="M194" s="75">
        <v>29028.515999999996</v>
      </c>
      <c r="N194" s="33">
        <v>104709</v>
      </c>
      <c r="O194" s="33">
        <v>3483.4219199999993</v>
      </c>
      <c r="P194" s="23">
        <v>177860.86031999998</v>
      </c>
      <c r="Q194" s="74">
        <v>-91478.46045150174</v>
      </c>
      <c r="R194" s="78">
        <v>-18046.36013150176</v>
      </c>
      <c r="S194" s="74">
        <v>16995.771477685958</v>
      </c>
    </row>
    <row r="195" spans="1:19" ht="12.75">
      <c r="A195" s="34" t="s">
        <v>188</v>
      </c>
      <c r="B195" s="35">
        <v>652.38</v>
      </c>
      <c r="C195" s="70">
        <v>80947.3104</v>
      </c>
      <c r="D195" s="71">
        <v>4041.490399999995</v>
      </c>
      <c r="E195" s="72">
        <v>76905.82</v>
      </c>
      <c r="F195" s="23"/>
      <c r="G195" s="73"/>
      <c r="H195" s="22">
        <v>46033.42439591633</v>
      </c>
      <c r="I195" s="23"/>
      <c r="J195" s="74">
        <v>46033.42439591633</v>
      </c>
      <c r="K195" s="72">
        <v>5666.311728000001</v>
      </c>
      <c r="L195" s="75">
        <v>22665.246912000002</v>
      </c>
      <c r="M195" s="75">
        <v>20236.8276</v>
      </c>
      <c r="N195" s="33">
        <v>12076</v>
      </c>
      <c r="O195" s="33">
        <v>2428.419312</v>
      </c>
      <c r="P195" s="23">
        <v>63072.805552000005</v>
      </c>
      <c r="Q195" s="74">
        <v>-17039.381156083677</v>
      </c>
      <c r="R195" s="78">
        <v>-30872.39560408368</v>
      </c>
      <c r="S195" s="74">
        <v>3622.3468360168176</v>
      </c>
    </row>
    <row r="196" spans="1:19" ht="12.75">
      <c r="A196" s="34" t="s">
        <v>189</v>
      </c>
      <c r="B196" s="35">
        <v>947.1</v>
      </c>
      <c r="C196" s="70">
        <v>117516.16799999999</v>
      </c>
      <c r="D196" s="71">
        <v>11656.887999999992</v>
      </c>
      <c r="E196" s="72">
        <v>105859.28</v>
      </c>
      <c r="F196" s="23"/>
      <c r="G196" s="73"/>
      <c r="H196" s="22">
        <v>79120.40428288936</v>
      </c>
      <c r="I196" s="23"/>
      <c r="J196" s="74">
        <v>79120.40428288936</v>
      </c>
      <c r="K196" s="72">
        <v>8226.13176</v>
      </c>
      <c r="L196" s="75">
        <v>32904.52704</v>
      </c>
      <c r="M196" s="75">
        <v>29379.041999999998</v>
      </c>
      <c r="N196" s="33">
        <v>83478</v>
      </c>
      <c r="O196" s="33">
        <v>3525.4850399999996</v>
      </c>
      <c r="P196" s="23">
        <v>157513.18584</v>
      </c>
      <c r="Q196" s="74">
        <v>-78392.78155711063</v>
      </c>
      <c r="R196" s="78">
        <v>-26738.87571711064</v>
      </c>
      <c r="S196" s="74">
        <v>16266.057944937636</v>
      </c>
    </row>
    <row r="197" spans="1:19" ht="12.75">
      <c r="A197" s="34" t="s">
        <v>190</v>
      </c>
      <c r="B197" s="35">
        <v>1275.1</v>
      </c>
      <c r="C197" s="70">
        <v>158214.408</v>
      </c>
      <c r="D197" s="71">
        <v>15660.247999999992</v>
      </c>
      <c r="E197" s="72">
        <v>142554.16</v>
      </c>
      <c r="F197" s="23"/>
      <c r="G197" s="73"/>
      <c r="H197" s="22">
        <v>121665.62764668357</v>
      </c>
      <c r="I197" s="23"/>
      <c r="J197" s="74">
        <v>121665.62764668357</v>
      </c>
      <c r="K197" s="72">
        <v>11075.00856</v>
      </c>
      <c r="L197" s="75">
        <v>44300.03424</v>
      </c>
      <c r="M197" s="75">
        <v>39553.602</v>
      </c>
      <c r="N197" s="33">
        <v>29039</v>
      </c>
      <c r="O197" s="33">
        <v>4746.43224</v>
      </c>
      <c r="P197" s="23">
        <v>128714.07704</v>
      </c>
      <c r="Q197" s="74">
        <v>-7048.449393316434</v>
      </c>
      <c r="R197" s="78">
        <v>-20888.532353316434</v>
      </c>
      <c r="S197" s="74">
        <v>23510.69500819002</v>
      </c>
    </row>
    <row r="198" spans="1:19" ht="12.75">
      <c r="A198" s="34" t="s">
        <v>191</v>
      </c>
      <c r="B198" s="35">
        <v>1265.9</v>
      </c>
      <c r="C198" s="70">
        <v>157072.872</v>
      </c>
      <c r="D198" s="71">
        <v>14457.981999999989</v>
      </c>
      <c r="E198" s="72">
        <v>142614.89</v>
      </c>
      <c r="F198" s="23"/>
      <c r="G198" s="73"/>
      <c r="H198" s="22">
        <v>123386.01791796554</v>
      </c>
      <c r="I198" s="23"/>
      <c r="J198" s="74">
        <v>123386.01791796554</v>
      </c>
      <c r="K198" s="72">
        <v>10995.101040000001</v>
      </c>
      <c r="L198" s="75">
        <v>43980.404160000006</v>
      </c>
      <c r="M198" s="75">
        <v>39268.218</v>
      </c>
      <c r="N198" s="33">
        <v>18902</v>
      </c>
      <c r="O198" s="33">
        <v>4712.18616</v>
      </c>
      <c r="P198" s="23">
        <v>117857.90936</v>
      </c>
      <c r="Q198" s="74">
        <v>5528.108557965534</v>
      </c>
      <c r="R198" s="78">
        <v>-19228.872082034475</v>
      </c>
      <c r="S198" s="74">
        <v>26292.147545882515</v>
      </c>
    </row>
    <row r="199" spans="1:19" ht="12.75">
      <c r="A199" s="34" t="s">
        <v>192</v>
      </c>
      <c r="B199" s="35">
        <v>3269.8</v>
      </c>
      <c r="C199" s="70">
        <v>405716.78400000004</v>
      </c>
      <c r="D199" s="71">
        <v>31518.33400000003</v>
      </c>
      <c r="E199" s="72">
        <v>374198.45</v>
      </c>
      <c r="F199" s="23"/>
      <c r="G199" s="73"/>
      <c r="H199" s="22">
        <v>312258.385661161</v>
      </c>
      <c r="I199" s="23"/>
      <c r="J199" s="74">
        <v>312258.385661161</v>
      </c>
      <c r="K199" s="72">
        <v>28400.174880000006</v>
      </c>
      <c r="L199" s="75">
        <v>113600.69952000002</v>
      </c>
      <c r="M199" s="75">
        <v>101429.19600000001</v>
      </c>
      <c r="N199" s="33">
        <v>101678</v>
      </c>
      <c r="O199" s="33">
        <v>12171.50352</v>
      </c>
      <c r="P199" s="23">
        <v>357279.57392000005</v>
      </c>
      <c r="Q199" s="74">
        <v>-45021.18825883907</v>
      </c>
      <c r="R199" s="78">
        <v>-61940.06433883903</v>
      </c>
      <c r="S199" s="93">
        <v>60338.38339971397</v>
      </c>
    </row>
    <row r="200" spans="1:19" ht="12.75">
      <c r="A200" s="34" t="s">
        <v>193</v>
      </c>
      <c r="B200" s="35">
        <v>1373.85</v>
      </c>
      <c r="C200" s="70">
        <v>170467.308</v>
      </c>
      <c r="D200" s="71">
        <v>17271.08799999999</v>
      </c>
      <c r="E200" s="72">
        <v>153196.22</v>
      </c>
      <c r="F200" s="23"/>
      <c r="G200" s="73"/>
      <c r="H200" s="22">
        <v>122919.60302792104</v>
      </c>
      <c r="I200" s="23"/>
      <c r="J200" s="74">
        <v>122919.60302792104</v>
      </c>
      <c r="K200" s="72">
        <v>11932.71156</v>
      </c>
      <c r="L200" s="75">
        <v>47730.84624</v>
      </c>
      <c r="M200" s="75">
        <v>42616.827</v>
      </c>
      <c r="N200" s="33">
        <v>43655</v>
      </c>
      <c r="O200" s="33">
        <v>5114.01924</v>
      </c>
      <c r="P200" s="23">
        <v>151049.40404</v>
      </c>
      <c r="Q200" s="74">
        <v>-28129.801012078955</v>
      </c>
      <c r="R200" s="78">
        <v>-30276.616972078962</v>
      </c>
      <c r="S200" s="74">
        <v>21011.10518738877</v>
      </c>
    </row>
    <row r="201" spans="1:19" ht="12.75">
      <c r="A201" s="34" t="s">
        <v>194</v>
      </c>
      <c r="B201" s="35">
        <v>3203.5</v>
      </c>
      <c r="C201" s="70">
        <v>397490.28</v>
      </c>
      <c r="D201" s="71">
        <v>31975.32</v>
      </c>
      <c r="E201" s="72">
        <v>365514.96</v>
      </c>
      <c r="F201" s="23"/>
      <c r="G201" s="73"/>
      <c r="H201" s="22">
        <v>303191.31465505355</v>
      </c>
      <c r="I201" s="23"/>
      <c r="J201" s="74">
        <v>303191.31465505355</v>
      </c>
      <c r="K201" s="72">
        <v>27824.319600000006</v>
      </c>
      <c r="L201" s="75">
        <v>111297.27840000002</v>
      </c>
      <c r="M201" s="75">
        <v>99372.57</v>
      </c>
      <c r="N201" s="33">
        <v>88955</v>
      </c>
      <c r="O201" s="33">
        <v>11924.7084</v>
      </c>
      <c r="P201" s="23">
        <v>339373.87640000007</v>
      </c>
      <c r="Q201" s="74">
        <v>-36182.56174494652</v>
      </c>
      <c r="R201" s="78">
        <v>-62323.645344946475</v>
      </c>
      <c r="S201" s="76">
        <v>55904.697085497806</v>
      </c>
    </row>
    <row r="202" spans="1:19" ht="12.75">
      <c r="A202" s="34" t="s">
        <v>195</v>
      </c>
      <c r="B202" s="35">
        <v>2643.4</v>
      </c>
      <c r="C202" s="70">
        <v>327993.07200000004</v>
      </c>
      <c r="D202" s="71">
        <v>28566.082000000053</v>
      </c>
      <c r="E202" s="72">
        <v>299426.99</v>
      </c>
      <c r="F202" s="23"/>
      <c r="G202" s="73"/>
      <c r="H202" s="22">
        <v>267782.9234062806</v>
      </c>
      <c r="I202" s="23"/>
      <c r="J202" s="74">
        <v>267782.9234062806</v>
      </c>
      <c r="K202" s="72">
        <v>22959.515040000006</v>
      </c>
      <c r="L202" s="75">
        <v>91838.06016000002</v>
      </c>
      <c r="M202" s="75">
        <v>81998.26800000001</v>
      </c>
      <c r="N202" s="33">
        <v>63677</v>
      </c>
      <c r="O202" s="33">
        <v>9839.79216</v>
      </c>
      <c r="P202" s="23">
        <v>270312.63536</v>
      </c>
      <c r="Q202" s="74">
        <v>-2529.7119537194376</v>
      </c>
      <c r="R202" s="78">
        <v>-31644.066593719414</v>
      </c>
      <c r="S202" s="74">
        <v>51459.05321626947</v>
      </c>
    </row>
    <row r="203" spans="1:19" ht="12.75">
      <c r="A203" s="34" t="s">
        <v>196</v>
      </c>
      <c r="B203" s="35">
        <v>2723.1</v>
      </c>
      <c r="C203" s="70">
        <v>337882.248</v>
      </c>
      <c r="D203" s="71">
        <v>29295.988000000012</v>
      </c>
      <c r="E203" s="72">
        <v>308586.26</v>
      </c>
      <c r="F203" s="23"/>
      <c r="G203" s="73"/>
      <c r="H203" s="22">
        <v>272274.4467448344</v>
      </c>
      <c r="I203" s="23"/>
      <c r="J203" s="74">
        <v>272274.4467448344</v>
      </c>
      <c r="K203" s="72">
        <v>23651.757360000003</v>
      </c>
      <c r="L203" s="75">
        <v>94607.02944000001</v>
      </c>
      <c r="M203" s="75">
        <v>84470.562</v>
      </c>
      <c r="N203" s="33">
        <v>9867</v>
      </c>
      <c r="O203" s="33">
        <v>10136.46744</v>
      </c>
      <c r="P203" s="23">
        <v>222732.81624000004</v>
      </c>
      <c r="Q203" s="74">
        <v>49541.63050483438</v>
      </c>
      <c r="R203" s="78">
        <v>-36311.81325516559</v>
      </c>
      <c r="S203" s="74">
        <v>53996.73851937016</v>
      </c>
    </row>
    <row r="204" spans="1:19" ht="12.75">
      <c r="A204" s="34" t="s">
        <v>197</v>
      </c>
      <c r="B204" s="35">
        <v>2403.4</v>
      </c>
      <c r="C204" s="70">
        <v>298213.872</v>
      </c>
      <c r="D204" s="71">
        <v>25623.831999999995</v>
      </c>
      <c r="E204" s="72">
        <v>272590.04</v>
      </c>
      <c r="F204" s="23"/>
      <c r="G204" s="73"/>
      <c r="H204" s="22">
        <v>235777.29308080708</v>
      </c>
      <c r="I204" s="23"/>
      <c r="J204" s="74">
        <v>235777.29308080708</v>
      </c>
      <c r="K204" s="72">
        <v>20874.97104</v>
      </c>
      <c r="L204" s="75">
        <v>83499.88416</v>
      </c>
      <c r="M204" s="75">
        <v>74553.468</v>
      </c>
      <c r="N204" s="33">
        <v>8320</v>
      </c>
      <c r="O204" s="33">
        <v>8946.416159999999</v>
      </c>
      <c r="P204" s="23">
        <v>196194.73935999998</v>
      </c>
      <c r="Q204" s="74">
        <v>39582.553720807104</v>
      </c>
      <c r="R204" s="78">
        <v>-36812.7469191929</v>
      </c>
      <c r="S204" s="74">
        <v>47367.53792047154</v>
      </c>
    </row>
    <row r="205" spans="1:19" ht="12.75">
      <c r="A205" s="34" t="s">
        <v>300</v>
      </c>
      <c r="B205" s="35">
        <v>28.3</v>
      </c>
      <c r="C205" s="70">
        <v>3511.464</v>
      </c>
      <c r="D205" s="71">
        <v>0</v>
      </c>
      <c r="E205" s="72">
        <v>3511.46</v>
      </c>
      <c r="F205" s="23"/>
      <c r="G205" s="73"/>
      <c r="H205" s="22">
        <v>4130.271153658103</v>
      </c>
      <c r="I205" s="23"/>
      <c r="J205" s="74">
        <v>4130.271153658103</v>
      </c>
      <c r="K205" s="72">
        <v>245.80248000000003</v>
      </c>
      <c r="L205" s="75">
        <v>983.2099200000001</v>
      </c>
      <c r="M205" s="75">
        <v>877.866</v>
      </c>
      <c r="N205" s="33"/>
      <c r="O205" s="33">
        <v>105.34392</v>
      </c>
      <c r="P205" s="23">
        <v>2212.22232</v>
      </c>
      <c r="Q205" s="74">
        <v>1918.048833658103</v>
      </c>
      <c r="R205" s="78">
        <v>-249.9668463418975</v>
      </c>
      <c r="S205" s="74">
        <v>0</v>
      </c>
    </row>
    <row r="206" spans="1:19" ht="12.75">
      <c r="A206" s="34" t="s">
        <v>198</v>
      </c>
      <c r="B206" s="35">
        <v>1238.2</v>
      </c>
      <c r="C206" s="70">
        <v>153635.85600000003</v>
      </c>
      <c r="D206" s="71">
        <v>14262.006000000023</v>
      </c>
      <c r="E206" s="72">
        <v>139373.85</v>
      </c>
      <c r="F206" s="23"/>
      <c r="G206" s="73"/>
      <c r="H206" s="22">
        <v>83625.6693686845</v>
      </c>
      <c r="I206" s="23"/>
      <c r="J206" s="74">
        <v>83625.6693686845</v>
      </c>
      <c r="K206" s="72">
        <v>10754.509920000002</v>
      </c>
      <c r="L206" s="75">
        <v>43018.03968000001</v>
      </c>
      <c r="M206" s="75">
        <v>38408.96400000001</v>
      </c>
      <c r="N206" s="33">
        <v>35298</v>
      </c>
      <c r="O206" s="33">
        <v>4609.075680000001</v>
      </c>
      <c r="P206" s="23">
        <v>132088.58928000001</v>
      </c>
      <c r="Q206" s="74">
        <v>-48462.91991131552</v>
      </c>
      <c r="R206" s="78">
        <v>-55748.18063131551</v>
      </c>
      <c r="S206" s="74">
        <v>16397.78655257534</v>
      </c>
    </row>
    <row r="207" spans="1:19" ht="12.75">
      <c r="A207" s="34" t="s">
        <v>199</v>
      </c>
      <c r="B207" s="35">
        <v>1232</v>
      </c>
      <c r="C207" s="70">
        <v>152866.56</v>
      </c>
      <c r="D207" s="71">
        <v>13882.02</v>
      </c>
      <c r="E207" s="72">
        <v>138984.54</v>
      </c>
      <c r="F207" s="23"/>
      <c r="G207" s="73"/>
      <c r="H207" s="22">
        <v>69883.44127345447</v>
      </c>
      <c r="I207" s="23"/>
      <c r="J207" s="74">
        <v>69883.44127345447</v>
      </c>
      <c r="K207" s="72">
        <v>10700.6592</v>
      </c>
      <c r="L207" s="75">
        <v>42802.6368</v>
      </c>
      <c r="M207" s="75">
        <v>38216.64</v>
      </c>
      <c r="N207" s="33">
        <v>21635</v>
      </c>
      <c r="O207" s="33">
        <v>4585.9968</v>
      </c>
      <c r="P207" s="23">
        <v>117940.9328</v>
      </c>
      <c r="Q207" s="74">
        <v>-48057.49152654552</v>
      </c>
      <c r="R207" s="78">
        <v>-69101.09872654553</v>
      </c>
      <c r="S207" s="74">
        <v>13793.207223000509</v>
      </c>
    </row>
    <row r="208" spans="1:19" ht="12.75">
      <c r="A208" s="34" t="s">
        <v>200</v>
      </c>
      <c r="B208" s="35">
        <v>1309</v>
      </c>
      <c r="C208" s="70">
        <v>162420.72</v>
      </c>
      <c r="D208" s="71">
        <v>13783.89</v>
      </c>
      <c r="E208" s="72">
        <v>148636.83</v>
      </c>
      <c r="F208" s="23"/>
      <c r="G208" s="73"/>
      <c r="H208" s="22">
        <v>124945.001384247</v>
      </c>
      <c r="I208" s="23"/>
      <c r="J208" s="74">
        <v>124945.001384247</v>
      </c>
      <c r="K208" s="72">
        <v>11369.450400000002</v>
      </c>
      <c r="L208" s="75">
        <v>45477.801600000006</v>
      </c>
      <c r="M208" s="75">
        <v>40605.18</v>
      </c>
      <c r="N208" s="33">
        <v>39256</v>
      </c>
      <c r="O208" s="33">
        <v>4872.6215999999995</v>
      </c>
      <c r="P208" s="23">
        <v>141581.0536</v>
      </c>
      <c r="Q208" s="74">
        <v>-16636.052215753007</v>
      </c>
      <c r="R208" s="78">
        <v>-23691.82861575298</v>
      </c>
      <c r="S208" s="74">
        <v>26408.476038459</v>
      </c>
    </row>
    <row r="209" spans="1:19" ht="12.75">
      <c r="A209" s="34" t="s">
        <v>201</v>
      </c>
      <c r="B209" s="35">
        <v>3229.8</v>
      </c>
      <c r="C209" s="70">
        <v>400753.584</v>
      </c>
      <c r="D209" s="71">
        <v>31449.093999999983</v>
      </c>
      <c r="E209" s="72">
        <v>369304.49</v>
      </c>
      <c r="F209" s="23"/>
      <c r="G209" s="73"/>
      <c r="H209" s="22">
        <v>297354.96983634593</v>
      </c>
      <c r="I209" s="23"/>
      <c r="J209" s="74">
        <v>297354.96983634593</v>
      </c>
      <c r="K209" s="72">
        <v>28052.75088</v>
      </c>
      <c r="L209" s="75">
        <v>112211.00352</v>
      </c>
      <c r="M209" s="75">
        <v>100188.396</v>
      </c>
      <c r="N209" s="33">
        <v>5008</v>
      </c>
      <c r="O209" s="33">
        <v>12022.60752</v>
      </c>
      <c r="P209" s="23">
        <v>257482.75791999997</v>
      </c>
      <c r="Q209" s="74">
        <v>39872.21191634596</v>
      </c>
      <c r="R209" s="78">
        <v>-71949.52016365406</v>
      </c>
      <c r="S209" s="74">
        <v>58339.80435618934</v>
      </c>
    </row>
    <row r="210" spans="1:19" ht="12.75">
      <c r="A210" s="145" t="s">
        <v>202</v>
      </c>
      <c r="B210" s="35">
        <v>3360.3</v>
      </c>
      <c r="C210" s="70">
        <v>416946.024</v>
      </c>
      <c r="D210" s="71">
        <v>33005.35399999999</v>
      </c>
      <c r="E210" s="72">
        <v>383940.67</v>
      </c>
      <c r="F210" s="23"/>
      <c r="G210" s="73"/>
      <c r="H210" s="22">
        <v>330392.7066279244</v>
      </c>
      <c r="I210" s="23"/>
      <c r="J210" s="74">
        <v>330392.7066279244</v>
      </c>
      <c r="K210" s="72">
        <v>29186.221680000002</v>
      </c>
      <c r="L210" s="75">
        <v>116744.88672000001</v>
      </c>
      <c r="M210" s="75">
        <v>104236.506</v>
      </c>
      <c r="N210" s="33">
        <v>66885</v>
      </c>
      <c r="O210" s="33">
        <v>12508.38072</v>
      </c>
      <c r="P210" s="23">
        <v>329560.99512000004</v>
      </c>
      <c r="Q210" s="74">
        <v>831.7115079243667</v>
      </c>
      <c r="R210" s="78">
        <v>-53547.96337207558</v>
      </c>
      <c r="S210" s="74">
        <v>66305.60610079372</v>
      </c>
    </row>
    <row r="211" spans="1:19" ht="12.75">
      <c r="A211" s="146" t="s">
        <v>203</v>
      </c>
      <c r="B211" s="82">
        <v>3005</v>
      </c>
      <c r="C211" s="70">
        <v>372860.4</v>
      </c>
      <c r="D211" s="71">
        <v>37225.64</v>
      </c>
      <c r="E211" s="72">
        <v>335634.76</v>
      </c>
      <c r="F211" s="23"/>
      <c r="G211" s="73"/>
      <c r="H211" s="22">
        <v>270415.57427973824</v>
      </c>
      <c r="I211" s="23"/>
      <c r="J211" s="74">
        <v>270415.57427973824</v>
      </c>
      <c r="K211" s="72">
        <v>26100.228000000003</v>
      </c>
      <c r="L211" s="75">
        <v>104400.91200000001</v>
      </c>
      <c r="M211" s="75">
        <v>93215.1</v>
      </c>
      <c r="N211" s="33">
        <v>45713</v>
      </c>
      <c r="O211" s="33">
        <v>11185.812</v>
      </c>
      <c r="P211" s="23">
        <v>280615.05199999997</v>
      </c>
      <c r="Q211" s="74">
        <v>-10199.477720261726</v>
      </c>
      <c r="R211" s="78">
        <v>-65219.18572026177</v>
      </c>
      <c r="S211" s="74">
        <v>30969.20596184463</v>
      </c>
    </row>
    <row r="212" spans="1:19" ht="12.75">
      <c r="A212" s="146" t="s">
        <v>204</v>
      </c>
      <c r="B212" s="82">
        <v>3300</v>
      </c>
      <c r="C212" s="70">
        <v>409464</v>
      </c>
      <c r="D212" s="71">
        <v>32614.17</v>
      </c>
      <c r="E212" s="72">
        <v>376849.83</v>
      </c>
      <c r="F212" s="23"/>
      <c r="G212" s="73"/>
      <c r="H212" s="22">
        <v>317644.6542160025</v>
      </c>
      <c r="I212" s="23"/>
      <c r="J212" s="74">
        <v>317644.6542160025</v>
      </c>
      <c r="K212" s="72">
        <v>28662.48</v>
      </c>
      <c r="L212" s="75">
        <v>114649.92</v>
      </c>
      <c r="M212" s="75">
        <v>102366</v>
      </c>
      <c r="N212" s="33">
        <v>54239</v>
      </c>
      <c r="O212" s="33">
        <v>12283.92</v>
      </c>
      <c r="P212" s="23">
        <v>312201.32</v>
      </c>
      <c r="Q212" s="74">
        <v>5443.334216002491</v>
      </c>
      <c r="R212" s="78">
        <v>-59205.17578399752</v>
      </c>
      <c r="S212" s="74">
        <v>59549.31734437739</v>
      </c>
    </row>
    <row r="213" spans="1:19" ht="12.75">
      <c r="A213" s="146" t="s">
        <v>205</v>
      </c>
      <c r="B213" s="82">
        <v>3236.3</v>
      </c>
      <c r="C213" s="70">
        <v>401560.10400000005</v>
      </c>
      <c r="D213" s="71">
        <v>35500.524000000034</v>
      </c>
      <c r="E213" s="72">
        <v>366059.58</v>
      </c>
      <c r="F213" s="23"/>
      <c r="G213" s="73"/>
      <c r="H213" s="22">
        <v>286616.73594425165</v>
      </c>
      <c r="I213" s="23"/>
      <c r="J213" s="74">
        <v>286616.73594425165</v>
      </c>
      <c r="K213" s="72">
        <v>28109.207280000006</v>
      </c>
      <c r="L213" s="75">
        <v>112436.82912000002</v>
      </c>
      <c r="M213" s="75">
        <v>100390.02600000001</v>
      </c>
      <c r="N213" s="33">
        <v>44969</v>
      </c>
      <c r="O213" s="33">
        <v>12046.80312</v>
      </c>
      <c r="P213" s="23">
        <v>297951.86552000005</v>
      </c>
      <c r="Q213" s="74">
        <v>-11335.129575748404</v>
      </c>
      <c r="R213" s="78">
        <v>-79442.84405574837</v>
      </c>
      <c r="S213" s="74">
        <v>55543.85970310203</v>
      </c>
    </row>
    <row r="214" spans="1:19" ht="12.75">
      <c r="A214" s="34" t="s">
        <v>206</v>
      </c>
      <c r="B214" s="35">
        <v>3050.8</v>
      </c>
      <c r="C214" s="70">
        <v>378543.264</v>
      </c>
      <c r="D214" s="71">
        <v>33795.174</v>
      </c>
      <c r="E214" s="72">
        <v>344748.09</v>
      </c>
      <c r="F214" s="23"/>
      <c r="G214" s="73"/>
      <c r="H214" s="22">
        <v>275624.612545811</v>
      </c>
      <c r="I214" s="23"/>
      <c r="J214" s="74">
        <v>275624.612545811</v>
      </c>
      <c r="K214" s="72">
        <v>26498.028480000004</v>
      </c>
      <c r="L214" s="75">
        <v>105992.11392000002</v>
      </c>
      <c r="M214" s="75">
        <v>94635.816</v>
      </c>
      <c r="N214" s="33">
        <v>81883</v>
      </c>
      <c r="O214" s="33">
        <v>11356.29792</v>
      </c>
      <c r="P214" s="23">
        <v>320365.25632</v>
      </c>
      <c r="Q214" s="74">
        <v>-44740.643774189</v>
      </c>
      <c r="R214" s="78">
        <v>-69123.47745418904</v>
      </c>
      <c r="S214" s="74">
        <v>48119.40707261709</v>
      </c>
    </row>
    <row r="215" spans="1:19" ht="12.75">
      <c r="A215" s="34" t="s">
        <v>301</v>
      </c>
      <c r="B215" s="35">
        <v>1497.7</v>
      </c>
      <c r="C215" s="70">
        <v>185834.616</v>
      </c>
      <c r="D215" s="71">
        <v>105232.68600000002</v>
      </c>
      <c r="E215" s="72">
        <v>80601.93</v>
      </c>
      <c r="F215" s="23"/>
      <c r="G215" s="73"/>
      <c r="H215" s="22">
        <v>71006.49634401765</v>
      </c>
      <c r="I215" s="23"/>
      <c r="J215" s="74">
        <v>71006.49634401765</v>
      </c>
      <c r="K215" s="72">
        <v>13008.423120000001</v>
      </c>
      <c r="L215" s="75">
        <v>52033.692480000005</v>
      </c>
      <c r="M215" s="75">
        <v>46458.654</v>
      </c>
      <c r="N215" s="33"/>
      <c r="O215" s="33">
        <v>5575.03848</v>
      </c>
      <c r="P215" s="23">
        <v>117075.80808</v>
      </c>
      <c r="Q215" s="74">
        <v>-46069.31173598235</v>
      </c>
      <c r="R215" s="78">
        <v>-9595.433655982342</v>
      </c>
      <c r="S215" s="74">
        <v>0</v>
      </c>
    </row>
    <row r="216" spans="1:19" ht="12.75">
      <c r="A216" s="34" t="s">
        <v>207</v>
      </c>
      <c r="B216" s="35">
        <v>952.4</v>
      </c>
      <c r="C216" s="70">
        <v>118173.79199999999</v>
      </c>
      <c r="D216" s="71">
        <v>12401.83199999998</v>
      </c>
      <c r="E216" s="72">
        <v>105771.96</v>
      </c>
      <c r="F216" s="23"/>
      <c r="G216" s="73"/>
      <c r="H216" s="22">
        <v>87601.18736486626</v>
      </c>
      <c r="I216" s="23"/>
      <c r="J216" s="74">
        <v>87601.18736486626</v>
      </c>
      <c r="K216" s="72">
        <v>8272.16544</v>
      </c>
      <c r="L216" s="75">
        <v>33088.66176</v>
      </c>
      <c r="M216" s="75">
        <v>29543.447999999997</v>
      </c>
      <c r="N216" s="33">
        <v>15246</v>
      </c>
      <c r="O216" s="33">
        <v>3545.2137599999996</v>
      </c>
      <c r="P216" s="23">
        <v>89695.48896</v>
      </c>
      <c r="Q216" s="74">
        <v>-2094.301595133744</v>
      </c>
      <c r="R216" s="78">
        <v>-18170.772635133748</v>
      </c>
      <c r="S216" s="74">
        <v>14436.659935151592</v>
      </c>
    </row>
    <row r="217" spans="1:19" ht="12.75">
      <c r="A217" s="34" t="s">
        <v>208</v>
      </c>
      <c r="B217" s="35">
        <v>2091.7</v>
      </c>
      <c r="C217" s="70">
        <v>259538.13599999994</v>
      </c>
      <c r="D217" s="71">
        <v>23810.90599999993</v>
      </c>
      <c r="E217" s="72">
        <v>235727.23</v>
      </c>
      <c r="F217" s="23"/>
      <c r="G217" s="73"/>
      <c r="H217" s="22">
        <v>216016.438234142</v>
      </c>
      <c r="I217" s="23"/>
      <c r="J217" s="74">
        <v>216016.438234142</v>
      </c>
      <c r="K217" s="72">
        <v>18167.669519999996</v>
      </c>
      <c r="L217" s="75">
        <v>72670.67807999998</v>
      </c>
      <c r="M217" s="75">
        <v>64884.533999999985</v>
      </c>
      <c r="N217" s="33">
        <v>15534</v>
      </c>
      <c r="O217" s="33">
        <v>7786.144079999998</v>
      </c>
      <c r="P217" s="23">
        <v>179043.02567999996</v>
      </c>
      <c r="Q217" s="74">
        <v>36973.412554142036</v>
      </c>
      <c r="R217" s="78">
        <v>-19710.79176585801</v>
      </c>
      <c r="S217" s="74">
        <v>41479.89552747381</v>
      </c>
    </row>
    <row r="218" spans="1:19" ht="12.75">
      <c r="A218" s="34" t="s">
        <v>209</v>
      </c>
      <c r="B218" s="35">
        <v>1552.3</v>
      </c>
      <c r="C218" s="70">
        <v>192609.384</v>
      </c>
      <c r="D218" s="71">
        <v>17918.343999999983</v>
      </c>
      <c r="E218" s="72">
        <v>174691.04</v>
      </c>
      <c r="F218" s="23"/>
      <c r="G218" s="73"/>
      <c r="H218" s="22">
        <v>160007.2967770778</v>
      </c>
      <c r="I218" s="23"/>
      <c r="J218" s="74">
        <v>160007.2967770778</v>
      </c>
      <c r="K218" s="72">
        <v>13482.65688</v>
      </c>
      <c r="L218" s="75">
        <v>53930.62752</v>
      </c>
      <c r="M218" s="75">
        <v>48152.346</v>
      </c>
      <c r="N218" s="33">
        <v>38577</v>
      </c>
      <c r="O218" s="33">
        <v>5778.28152</v>
      </c>
      <c r="P218" s="23">
        <v>159920.91191999998</v>
      </c>
      <c r="Q218" s="74">
        <v>86.38485707782093</v>
      </c>
      <c r="R218" s="78">
        <v>-14683.743222922203</v>
      </c>
      <c r="S218" s="74">
        <v>29344.297041832237</v>
      </c>
    </row>
    <row r="219" spans="1:19" ht="12.75">
      <c r="A219" s="34" t="s">
        <v>210</v>
      </c>
      <c r="B219" s="35">
        <v>107.2</v>
      </c>
      <c r="C219" s="70">
        <v>13301.376</v>
      </c>
      <c r="D219" s="71">
        <v>4908.366</v>
      </c>
      <c r="E219" s="72">
        <v>8393.01</v>
      </c>
      <c r="F219" s="23"/>
      <c r="G219" s="73"/>
      <c r="H219" s="22">
        <v>0</v>
      </c>
      <c r="I219" s="23"/>
      <c r="J219" s="74">
        <v>0</v>
      </c>
      <c r="K219" s="72">
        <v>931.0963200000001</v>
      </c>
      <c r="L219" s="75">
        <v>3724.3852800000004</v>
      </c>
      <c r="M219" s="75">
        <v>3325.344</v>
      </c>
      <c r="N219" s="33"/>
      <c r="O219" s="33">
        <v>399.04128</v>
      </c>
      <c r="P219" s="23">
        <v>8379.866880000001</v>
      </c>
      <c r="Q219" s="74">
        <v>-8379.866880000001</v>
      </c>
      <c r="R219" s="78">
        <v>-8393.01</v>
      </c>
      <c r="S219" s="74">
        <v>0</v>
      </c>
    </row>
    <row r="220" spans="1:19" ht="12.75">
      <c r="A220" s="143" t="s">
        <v>211</v>
      </c>
      <c r="B220" s="35">
        <v>71.9</v>
      </c>
      <c r="C220" s="70">
        <v>8921.352</v>
      </c>
      <c r="D220" s="71">
        <v>3196.242000000001</v>
      </c>
      <c r="E220" s="72">
        <v>5725.11</v>
      </c>
      <c r="F220" s="23"/>
      <c r="G220" s="73"/>
      <c r="H220" s="22">
        <v>5247.724490253264</v>
      </c>
      <c r="I220" s="23"/>
      <c r="J220" s="74">
        <v>5247.724490253264</v>
      </c>
      <c r="K220" s="72">
        <v>624.4946400000001</v>
      </c>
      <c r="L220" s="75">
        <v>2497.9785600000005</v>
      </c>
      <c r="M220" s="75">
        <v>2230.338</v>
      </c>
      <c r="N220" s="33"/>
      <c r="O220" s="33">
        <v>267.64056</v>
      </c>
      <c r="P220" s="23">
        <v>5620.45176</v>
      </c>
      <c r="Q220" s="74">
        <v>-372.72726974673606</v>
      </c>
      <c r="R220" s="78">
        <v>-477.3855097467358</v>
      </c>
      <c r="S220" s="74">
        <v>0</v>
      </c>
    </row>
    <row r="221" spans="1:19" ht="12.75">
      <c r="A221" s="143" t="s">
        <v>212</v>
      </c>
      <c r="B221" s="35">
        <v>72.2</v>
      </c>
      <c r="C221" s="70">
        <v>8958.576000000001</v>
      </c>
      <c r="D221" s="71">
        <v>2797.866000000001</v>
      </c>
      <c r="E221" s="72">
        <v>6160.71</v>
      </c>
      <c r="F221" s="23"/>
      <c r="G221" s="73"/>
      <c r="H221" s="22">
        <v>5361.334054832758</v>
      </c>
      <c r="I221" s="23"/>
      <c r="J221" s="74">
        <v>5361.334054832758</v>
      </c>
      <c r="K221" s="72">
        <v>627.1003200000001</v>
      </c>
      <c r="L221" s="75">
        <v>2508.4012800000005</v>
      </c>
      <c r="M221" s="75">
        <v>2239.6440000000002</v>
      </c>
      <c r="N221" s="33"/>
      <c r="O221" s="33">
        <v>268.75728000000004</v>
      </c>
      <c r="P221" s="23">
        <v>5643.902880000001</v>
      </c>
      <c r="Q221" s="74">
        <v>-282.5688251672427</v>
      </c>
      <c r="R221" s="78">
        <v>-799.3759451672422</v>
      </c>
      <c r="S221" s="74">
        <v>0</v>
      </c>
    </row>
    <row r="222" spans="1:19" ht="12.75">
      <c r="A222" s="143" t="s">
        <v>213</v>
      </c>
      <c r="B222" s="35">
        <v>73.4</v>
      </c>
      <c r="C222" s="70">
        <v>9107.472</v>
      </c>
      <c r="D222" s="71">
        <v>607.7520000000004</v>
      </c>
      <c r="E222" s="72">
        <v>8499.72</v>
      </c>
      <c r="F222" s="23"/>
      <c r="G222" s="73"/>
      <c r="H222" s="22">
        <v>7791.453652587326</v>
      </c>
      <c r="I222" s="23"/>
      <c r="J222" s="74">
        <v>7791.453652587326</v>
      </c>
      <c r="K222" s="72">
        <v>637.52304</v>
      </c>
      <c r="L222" s="75">
        <v>2550.09216</v>
      </c>
      <c r="M222" s="75">
        <v>2276.868</v>
      </c>
      <c r="N222" s="33"/>
      <c r="O222" s="33">
        <v>273.22416</v>
      </c>
      <c r="P222" s="23">
        <v>5737.70736</v>
      </c>
      <c r="Q222" s="74">
        <v>2053.746292587326</v>
      </c>
      <c r="R222" s="78">
        <v>-708.266347412673</v>
      </c>
      <c r="S222" s="74">
        <v>1614.809047168358</v>
      </c>
    </row>
    <row r="223" spans="1:19" ht="12.75">
      <c r="A223" s="143" t="s">
        <v>214</v>
      </c>
      <c r="B223" s="35">
        <v>67.2</v>
      </c>
      <c r="C223" s="70">
        <v>8338.176000000001</v>
      </c>
      <c r="D223" s="71">
        <v>556.4160000000011</v>
      </c>
      <c r="E223" s="72">
        <v>7781.76</v>
      </c>
      <c r="F223" s="23"/>
      <c r="G223" s="73"/>
      <c r="H223" s="22">
        <v>0</v>
      </c>
      <c r="I223" s="23"/>
      <c r="J223" s="74">
        <v>0</v>
      </c>
      <c r="K223" s="72">
        <v>583.6723200000001</v>
      </c>
      <c r="L223" s="75">
        <v>2334.6892800000005</v>
      </c>
      <c r="M223" s="75">
        <v>2084.5440000000003</v>
      </c>
      <c r="N223" s="33"/>
      <c r="O223" s="33">
        <v>250.14528000000004</v>
      </c>
      <c r="P223" s="23">
        <v>5253.050880000001</v>
      </c>
      <c r="Q223" s="74">
        <v>-5253.050880000001</v>
      </c>
      <c r="R223" s="78">
        <v>-7781.76</v>
      </c>
      <c r="S223" s="74">
        <v>0</v>
      </c>
    </row>
    <row r="224" spans="1:19" ht="12.75">
      <c r="A224" s="143" t="s">
        <v>215</v>
      </c>
      <c r="B224" s="35">
        <v>64.9</v>
      </c>
      <c r="C224" s="70">
        <v>8052.792</v>
      </c>
      <c r="D224" s="71">
        <v>537.3720000000003</v>
      </c>
      <c r="E224" s="72">
        <v>7515.42</v>
      </c>
      <c r="F224" s="23"/>
      <c r="G224" s="73"/>
      <c r="H224" s="22">
        <v>0</v>
      </c>
      <c r="I224" s="23"/>
      <c r="J224" s="74">
        <v>0</v>
      </c>
      <c r="K224" s="72">
        <v>563.6954400000001</v>
      </c>
      <c r="L224" s="75">
        <v>2254.7817600000003</v>
      </c>
      <c r="M224" s="75">
        <v>2013.198</v>
      </c>
      <c r="N224" s="33"/>
      <c r="O224" s="33">
        <v>241.58376</v>
      </c>
      <c r="P224" s="23">
        <v>5073.258960000001</v>
      </c>
      <c r="Q224" s="74">
        <v>-5073.258960000001</v>
      </c>
      <c r="R224" s="78">
        <v>-7515.42</v>
      </c>
      <c r="S224" s="74">
        <v>0</v>
      </c>
    </row>
    <row r="225" spans="1:19" ht="12.75">
      <c r="A225" s="143" t="s">
        <v>216</v>
      </c>
      <c r="B225" s="35">
        <v>448.9</v>
      </c>
      <c r="C225" s="70">
        <v>55699.51199999999</v>
      </c>
      <c r="D225" s="71">
        <v>28535.811999999987</v>
      </c>
      <c r="E225" s="72">
        <v>27163.7</v>
      </c>
      <c r="F225" s="23"/>
      <c r="G225" s="73"/>
      <c r="H225" s="22">
        <v>0</v>
      </c>
      <c r="I225" s="23"/>
      <c r="J225" s="74">
        <v>0</v>
      </c>
      <c r="K225" s="72">
        <v>3898.9658399999994</v>
      </c>
      <c r="L225" s="75">
        <v>15595.863359999998</v>
      </c>
      <c r="M225" s="75">
        <v>13924.877999999997</v>
      </c>
      <c r="N225" s="33"/>
      <c r="O225" s="33">
        <v>1670.9853599999997</v>
      </c>
      <c r="P225" s="23">
        <v>35090.69255999999</v>
      </c>
      <c r="Q225" s="74">
        <v>-35090.69255999999</v>
      </c>
      <c r="R225" s="78">
        <v>-27163.7</v>
      </c>
      <c r="S225" s="74">
        <v>0</v>
      </c>
    </row>
    <row r="226" spans="1:19" ht="12.75">
      <c r="A226" s="143" t="s">
        <v>217</v>
      </c>
      <c r="B226" s="35">
        <v>1129</v>
      </c>
      <c r="C226" s="70">
        <v>140086.32</v>
      </c>
      <c r="D226" s="71">
        <v>70404.72</v>
      </c>
      <c r="E226" s="72">
        <v>69681.6</v>
      </c>
      <c r="F226" s="23"/>
      <c r="G226" s="73"/>
      <c r="H226" s="22">
        <v>0</v>
      </c>
      <c r="I226" s="23"/>
      <c r="J226" s="74">
        <v>0</v>
      </c>
      <c r="K226" s="72">
        <v>9806.042400000002</v>
      </c>
      <c r="L226" s="75">
        <v>39224.16960000001</v>
      </c>
      <c r="M226" s="75">
        <v>35021.58</v>
      </c>
      <c r="N226" s="33">
        <v>872</v>
      </c>
      <c r="O226" s="33">
        <v>4202.5896</v>
      </c>
      <c r="P226" s="23">
        <v>89126.38160000002</v>
      </c>
      <c r="Q226" s="74">
        <v>-89126.38160000002</v>
      </c>
      <c r="R226" s="78">
        <v>-69681.6</v>
      </c>
      <c r="S226" s="74">
        <v>0</v>
      </c>
    </row>
    <row r="227" spans="1:19" ht="12.75">
      <c r="A227" s="174" t="s">
        <v>218</v>
      </c>
      <c r="B227" s="35">
        <v>515.1</v>
      </c>
      <c r="C227" s="70">
        <v>63913.608</v>
      </c>
      <c r="D227" s="71">
        <v>46494.928</v>
      </c>
      <c r="E227" s="72">
        <v>17418.68</v>
      </c>
      <c r="F227" s="23"/>
      <c r="G227" s="73"/>
      <c r="H227" s="22">
        <v>4157.13173620096</v>
      </c>
      <c r="I227" s="23"/>
      <c r="J227" s="74">
        <v>4157.13173620096</v>
      </c>
      <c r="K227" s="72">
        <v>4473.952560000001</v>
      </c>
      <c r="L227" s="75">
        <v>17895.810240000003</v>
      </c>
      <c r="M227" s="75">
        <v>15978.402</v>
      </c>
      <c r="N227" s="33"/>
      <c r="O227" s="33">
        <v>1917.40824</v>
      </c>
      <c r="P227" s="23">
        <v>40265.57304</v>
      </c>
      <c r="Q227" s="74">
        <v>-36108.441303799045</v>
      </c>
      <c r="R227" s="78">
        <v>-13261.548263799039</v>
      </c>
      <c r="S227" s="74">
        <v>0</v>
      </c>
    </row>
    <row r="228" spans="1:19" ht="12.75">
      <c r="A228" s="143" t="s">
        <v>219</v>
      </c>
      <c r="B228" s="35">
        <v>37.7</v>
      </c>
      <c r="C228" s="70">
        <v>4677.816000000001</v>
      </c>
      <c r="D228" s="71">
        <v>2361.3060000000005</v>
      </c>
      <c r="E228" s="72">
        <v>2316.51</v>
      </c>
      <c r="F228" s="23"/>
      <c r="G228" s="73"/>
      <c r="H228" s="22"/>
      <c r="I228" s="23"/>
      <c r="J228" s="74">
        <v>0</v>
      </c>
      <c r="K228" s="72">
        <v>327.4471200000001</v>
      </c>
      <c r="L228" s="75">
        <v>1309.7884800000004</v>
      </c>
      <c r="M228" s="75">
        <v>1169.4540000000002</v>
      </c>
      <c r="N228" s="33"/>
      <c r="O228" s="33">
        <v>140.33448</v>
      </c>
      <c r="P228" s="23">
        <v>2947.0240800000006</v>
      </c>
      <c r="Q228" s="74">
        <v>-2947.0240800000006</v>
      </c>
      <c r="R228" s="78">
        <v>-2316.51</v>
      </c>
      <c r="S228" s="74">
        <v>0</v>
      </c>
    </row>
    <row r="229" spans="1:19" ht="12.75">
      <c r="A229" s="143" t="s">
        <v>220</v>
      </c>
      <c r="B229" s="35">
        <v>1098.2</v>
      </c>
      <c r="C229" s="70">
        <v>136264.65600000002</v>
      </c>
      <c r="D229" s="71">
        <v>12697.526000000013</v>
      </c>
      <c r="E229" s="72">
        <v>123567.13</v>
      </c>
      <c r="F229" s="23"/>
      <c r="G229" s="73"/>
      <c r="H229" s="22">
        <v>36249.4554024763</v>
      </c>
      <c r="I229" s="23"/>
      <c r="J229" s="74">
        <v>36249.4554024763</v>
      </c>
      <c r="K229" s="72">
        <v>9538.525920000002</v>
      </c>
      <c r="L229" s="75">
        <v>38154.10368000001</v>
      </c>
      <c r="M229" s="75">
        <v>34066.164000000004</v>
      </c>
      <c r="N229" s="33">
        <v>91941</v>
      </c>
      <c r="O229" s="33">
        <v>4087.9396800000004</v>
      </c>
      <c r="P229" s="23">
        <v>177787.73328000001</v>
      </c>
      <c r="Q229" s="74">
        <v>-141538.2778775237</v>
      </c>
      <c r="R229" s="78">
        <v>-87317.6745975237</v>
      </c>
      <c r="S229" s="74">
        <v>4076.508309878287</v>
      </c>
    </row>
    <row r="230" spans="1:19" ht="12.75">
      <c r="A230" s="143" t="s">
        <v>221</v>
      </c>
      <c r="B230" s="35">
        <v>377.7</v>
      </c>
      <c r="C230" s="70">
        <v>46865.015999999996</v>
      </c>
      <c r="D230" s="71">
        <v>13508.825999999994</v>
      </c>
      <c r="E230" s="72">
        <v>33356.19</v>
      </c>
      <c r="F230" s="23"/>
      <c r="G230" s="73"/>
      <c r="H230" s="22">
        <v>16352.754179842259</v>
      </c>
      <c r="I230" s="23"/>
      <c r="J230" s="74">
        <v>16352.754179842259</v>
      </c>
      <c r="K230" s="72">
        <v>3280.55112</v>
      </c>
      <c r="L230" s="75">
        <v>13122.20448</v>
      </c>
      <c r="M230" s="75">
        <v>11716.253999999999</v>
      </c>
      <c r="N230" s="33"/>
      <c r="O230" s="33">
        <v>1405.9504799999997</v>
      </c>
      <c r="P230" s="23">
        <v>29524.960079999997</v>
      </c>
      <c r="Q230" s="74">
        <v>-13172.205900157738</v>
      </c>
      <c r="R230" s="78">
        <v>-17003.43582015774</v>
      </c>
      <c r="S230" s="74">
        <v>0</v>
      </c>
    </row>
    <row r="231" spans="1:19" ht="12.75">
      <c r="A231" s="143" t="s">
        <v>222</v>
      </c>
      <c r="B231" s="35">
        <v>184.9</v>
      </c>
      <c r="C231" s="70">
        <v>22942.392</v>
      </c>
      <c r="D231" s="71">
        <v>11461.682</v>
      </c>
      <c r="E231" s="72">
        <v>11480.71</v>
      </c>
      <c r="F231" s="23"/>
      <c r="G231" s="73"/>
      <c r="H231" s="22">
        <v>0</v>
      </c>
      <c r="I231" s="23"/>
      <c r="J231" s="74">
        <v>0</v>
      </c>
      <c r="K231" s="72">
        <v>1605.9674400000001</v>
      </c>
      <c r="L231" s="75">
        <v>6423.8697600000005</v>
      </c>
      <c r="M231" s="75">
        <v>5735.598</v>
      </c>
      <c r="N231" s="33">
        <v>252</v>
      </c>
      <c r="O231" s="33">
        <v>688.27176</v>
      </c>
      <c r="P231" s="23">
        <v>14705.70696</v>
      </c>
      <c r="Q231" s="74">
        <v>-14705.70696</v>
      </c>
      <c r="R231" s="78">
        <v>-11480.71</v>
      </c>
      <c r="S231" s="74">
        <v>0</v>
      </c>
    </row>
    <row r="232" spans="1:19" ht="12.75">
      <c r="A232" s="143" t="s">
        <v>275</v>
      </c>
      <c r="B232" s="35">
        <v>238.3</v>
      </c>
      <c r="C232" s="70">
        <v>29568.264</v>
      </c>
      <c r="D232" s="71">
        <v>14657.964</v>
      </c>
      <c r="E232" s="72">
        <v>14910.3</v>
      </c>
      <c r="F232" s="23"/>
      <c r="G232" s="73"/>
      <c r="H232" s="22">
        <v>11364.537796105045</v>
      </c>
      <c r="I232" s="23"/>
      <c r="J232" s="74">
        <v>11364.537796105045</v>
      </c>
      <c r="K232" s="72">
        <v>2069.77848</v>
      </c>
      <c r="L232" s="75">
        <v>8279.11392</v>
      </c>
      <c r="M232" s="75">
        <v>7392.066</v>
      </c>
      <c r="N232" s="33"/>
      <c r="O232" s="33">
        <v>887.04792</v>
      </c>
      <c r="P232" s="23">
        <v>18628.00632</v>
      </c>
      <c r="Q232" s="74">
        <v>-7263.468523894955</v>
      </c>
      <c r="R232" s="78">
        <v>-3545.762203894954</v>
      </c>
      <c r="S232" s="74">
        <v>1091.1566037506946</v>
      </c>
    </row>
    <row r="233" spans="1:19" ht="12.75">
      <c r="A233" s="143" t="s">
        <v>276</v>
      </c>
      <c r="B233" s="35">
        <v>202.6</v>
      </c>
      <c r="C233" s="70">
        <v>25138.608</v>
      </c>
      <c r="D233" s="71">
        <v>6699.738000000001</v>
      </c>
      <c r="E233" s="72">
        <v>18438.87</v>
      </c>
      <c r="F233" s="23"/>
      <c r="G233" s="73"/>
      <c r="H233" s="22">
        <v>0</v>
      </c>
      <c r="I233" s="23"/>
      <c r="J233" s="74">
        <v>0</v>
      </c>
      <c r="K233" s="72">
        <v>1759.7025600000002</v>
      </c>
      <c r="L233" s="75">
        <v>7038.810240000001</v>
      </c>
      <c r="M233" s="75">
        <v>6284.652</v>
      </c>
      <c r="N233" s="33"/>
      <c r="O233" s="33">
        <v>754.15824</v>
      </c>
      <c r="P233" s="23">
        <v>15837.323040000001</v>
      </c>
      <c r="Q233" s="74">
        <v>-15837.323040000001</v>
      </c>
      <c r="R233" s="78">
        <v>-18438.87</v>
      </c>
      <c r="S233" s="74">
        <v>0</v>
      </c>
    </row>
    <row r="234" spans="1:19" ht="12.75">
      <c r="A234" s="143" t="s">
        <v>225</v>
      </c>
      <c r="B234" s="35">
        <v>191.1</v>
      </c>
      <c r="C234" s="70">
        <v>23711.688</v>
      </c>
      <c r="D234" s="71">
        <v>12673.387999999999</v>
      </c>
      <c r="E234" s="72">
        <v>11038.3</v>
      </c>
      <c r="F234" s="23"/>
      <c r="G234" s="73"/>
      <c r="H234" s="22">
        <v>0</v>
      </c>
      <c r="I234" s="23"/>
      <c r="J234" s="74">
        <v>0</v>
      </c>
      <c r="K234" s="72">
        <v>1659.81816</v>
      </c>
      <c r="L234" s="75">
        <v>6639.27264</v>
      </c>
      <c r="M234" s="75">
        <v>5927.922</v>
      </c>
      <c r="N234" s="33"/>
      <c r="O234" s="33">
        <v>711.3506399999999</v>
      </c>
      <c r="P234" s="23">
        <v>14938.363440000001</v>
      </c>
      <c r="Q234" s="74">
        <v>-14938.363440000001</v>
      </c>
      <c r="R234" s="78">
        <v>-11038.3</v>
      </c>
      <c r="S234" s="74">
        <v>0</v>
      </c>
    </row>
    <row r="235" spans="1:19" ht="12.75">
      <c r="A235" s="143" t="s">
        <v>226</v>
      </c>
      <c r="B235" s="35">
        <v>193.9</v>
      </c>
      <c r="C235" s="70">
        <v>24059.112</v>
      </c>
      <c r="D235" s="71">
        <v>18101.922000000002</v>
      </c>
      <c r="E235" s="72">
        <v>5957.19</v>
      </c>
      <c r="F235" s="23"/>
      <c r="G235" s="73"/>
      <c r="H235" s="22">
        <v>0</v>
      </c>
      <c r="I235" s="23"/>
      <c r="J235" s="74">
        <v>0</v>
      </c>
      <c r="K235" s="72">
        <v>1684.1378400000003</v>
      </c>
      <c r="L235" s="75">
        <v>6736.551360000001</v>
      </c>
      <c r="M235" s="75">
        <v>6014.778</v>
      </c>
      <c r="N235" s="33"/>
      <c r="O235" s="33">
        <v>721.77336</v>
      </c>
      <c r="P235" s="23">
        <v>15157.24056</v>
      </c>
      <c r="Q235" s="74">
        <v>-15157.24056</v>
      </c>
      <c r="R235" s="78">
        <v>-5957.19</v>
      </c>
      <c r="S235" s="74">
        <v>0</v>
      </c>
    </row>
    <row r="236" spans="1:19" ht="12.75">
      <c r="A236" s="143" t="s">
        <v>227</v>
      </c>
      <c r="B236" s="35">
        <v>137</v>
      </c>
      <c r="C236" s="70">
        <v>16998.96</v>
      </c>
      <c r="D236" s="71">
        <v>13172.55</v>
      </c>
      <c r="E236" s="72">
        <v>3826.41</v>
      </c>
      <c r="F236" s="23"/>
      <c r="G236" s="73"/>
      <c r="H236" s="22">
        <v>1116.008445987615</v>
      </c>
      <c r="I236" s="23"/>
      <c r="J236" s="74">
        <v>1116.008445987615</v>
      </c>
      <c r="K236" s="72">
        <v>1189.9272</v>
      </c>
      <c r="L236" s="75">
        <v>4759.7088</v>
      </c>
      <c r="M236" s="75">
        <v>4249.74</v>
      </c>
      <c r="N236" s="33"/>
      <c r="O236" s="33">
        <v>509.96879999999993</v>
      </c>
      <c r="P236" s="23">
        <v>10709.3448</v>
      </c>
      <c r="Q236" s="74">
        <v>-9593.336354012386</v>
      </c>
      <c r="R236" s="78">
        <v>-2710.4015540123846</v>
      </c>
      <c r="S236" s="74">
        <v>0</v>
      </c>
    </row>
    <row r="237" spans="1:19" ht="12.75">
      <c r="A237" s="143" t="s">
        <v>228</v>
      </c>
      <c r="B237" s="35">
        <v>187.8</v>
      </c>
      <c r="C237" s="70">
        <v>23302.224000000002</v>
      </c>
      <c r="D237" s="71">
        <v>17532.444000000003</v>
      </c>
      <c r="E237" s="72">
        <v>5769.78</v>
      </c>
      <c r="F237" s="23"/>
      <c r="G237" s="73"/>
      <c r="H237" s="22">
        <v>0</v>
      </c>
      <c r="I237" s="23"/>
      <c r="J237" s="74">
        <v>0</v>
      </c>
      <c r="K237" s="72">
        <v>1631.1556800000003</v>
      </c>
      <c r="L237" s="75">
        <v>6524.622720000001</v>
      </c>
      <c r="M237" s="75">
        <v>5825.5560000000005</v>
      </c>
      <c r="N237" s="33"/>
      <c r="O237" s="33">
        <v>699.06672</v>
      </c>
      <c r="P237" s="23">
        <v>14680.401120000002</v>
      </c>
      <c r="Q237" s="74">
        <v>-14680.401120000002</v>
      </c>
      <c r="R237" s="78">
        <v>-5769.78</v>
      </c>
      <c r="S237" s="74">
        <v>0</v>
      </c>
    </row>
    <row r="238" spans="1:19" ht="12.75">
      <c r="A238" s="143" t="s">
        <v>229</v>
      </c>
      <c r="B238" s="35">
        <v>243.6</v>
      </c>
      <c r="C238" s="70">
        <v>30225.888</v>
      </c>
      <c r="D238" s="71">
        <v>4998.737999999998</v>
      </c>
      <c r="E238" s="72">
        <v>25227.15</v>
      </c>
      <c r="F238" s="23"/>
      <c r="G238" s="73"/>
      <c r="H238" s="22">
        <v>7135.7214301790555</v>
      </c>
      <c r="I238" s="23"/>
      <c r="J238" s="74">
        <v>7135.7214301790555</v>
      </c>
      <c r="K238" s="72">
        <v>2115.81216</v>
      </c>
      <c r="L238" s="75">
        <v>8463.24864</v>
      </c>
      <c r="M238" s="75">
        <v>7556.472</v>
      </c>
      <c r="N238" s="33">
        <v>822</v>
      </c>
      <c r="O238" s="33">
        <v>906.7766399999999</v>
      </c>
      <c r="P238" s="23">
        <v>19864.30944</v>
      </c>
      <c r="Q238" s="74">
        <v>-12728.588009820945</v>
      </c>
      <c r="R238" s="78">
        <v>-18091.428569820946</v>
      </c>
      <c r="S238" s="74">
        <v>0</v>
      </c>
    </row>
    <row r="239" spans="1:19" ht="12.75">
      <c r="A239" s="143" t="s">
        <v>230</v>
      </c>
      <c r="B239" s="35">
        <v>886.9</v>
      </c>
      <c r="C239" s="70">
        <v>110046.552</v>
      </c>
      <c r="D239" s="71">
        <v>19103.021999999997</v>
      </c>
      <c r="E239" s="72">
        <v>90943.53</v>
      </c>
      <c r="F239" s="23"/>
      <c r="G239" s="73"/>
      <c r="H239" s="22">
        <v>81503.37384431584</v>
      </c>
      <c r="I239" s="23"/>
      <c r="J239" s="74">
        <v>81503.37384431584</v>
      </c>
      <c r="K239" s="72">
        <v>7703.25864</v>
      </c>
      <c r="L239" s="75">
        <v>30813.03456</v>
      </c>
      <c r="M239" s="75">
        <v>27511.638</v>
      </c>
      <c r="N239" s="33">
        <v>126143</v>
      </c>
      <c r="O239" s="33">
        <v>3301.3965599999997</v>
      </c>
      <c r="P239" s="23">
        <v>195472.32776</v>
      </c>
      <c r="Q239" s="74">
        <v>-113968.95391568415</v>
      </c>
      <c r="R239" s="78">
        <v>-9440.156155684163</v>
      </c>
      <c r="S239" s="74">
        <v>0</v>
      </c>
    </row>
    <row r="240" spans="1:19" ht="12.75">
      <c r="A240" s="143" t="s">
        <v>231</v>
      </c>
      <c r="B240" s="35">
        <v>635.8</v>
      </c>
      <c r="C240" s="70">
        <v>78890.064</v>
      </c>
      <c r="D240" s="71">
        <v>13600.403999999995</v>
      </c>
      <c r="E240" s="72">
        <v>65289.66</v>
      </c>
      <c r="F240" s="23"/>
      <c r="G240" s="73"/>
      <c r="H240" s="22">
        <v>59563.92515400413</v>
      </c>
      <c r="I240" s="23"/>
      <c r="J240" s="74">
        <v>59563.92515400413</v>
      </c>
      <c r="K240" s="72">
        <v>5522.304480000001</v>
      </c>
      <c r="L240" s="75">
        <v>22089.217920000003</v>
      </c>
      <c r="M240" s="75">
        <v>19722.516</v>
      </c>
      <c r="N240" s="33">
        <v>51468</v>
      </c>
      <c r="O240" s="33">
        <v>2366.70192</v>
      </c>
      <c r="P240" s="23">
        <v>101168.74032000001</v>
      </c>
      <c r="Q240" s="74">
        <v>-41604.81516599588</v>
      </c>
      <c r="R240" s="78">
        <v>-5725.734845995874</v>
      </c>
      <c r="S240" s="74">
        <v>0</v>
      </c>
    </row>
    <row r="241" spans="1:19" ht="12.75">
      <c r="A241" s="143" t="s">
        <v>232</v>
      </c>
      <c r="B241" s="35">
        <v>607.4</v>
      </c>
      <c r="C241" s="70">
        <v>75366.192</v>
      </c>
      <c r="D241" s="71">
        <v>23683.891999999993</v>
      </c>
      <c r="E241" s="72">
        <v>51682.3</v>
      </c>
      <c r="F241" s="23"/>
      <c r="G241" s="73"/>
      <c r="H241" s="22">
        <v>33737.725886181644</v>
      </c>
      <c r="I241" s="23"/>
      <c r="J241" s="74">
        <v>33737.725886181644</v>
      </c>
      <c r="K241" s="72">
        <v>5275.6334400000005</v>
      </c>
      <c r="L241" s="75">
        <v>21102.533760000002</v>
      </c>
      <c r="M241" s="75">
        <v>18841.548</v>
      </c>
      <c r="N241" s="33">
        <v>48301</v>
      </c>
      <c r="O241" s="33">
        <v>2260.9857599999996</v>
      </c>
      <c r="P241" s="23">
        <v>95781.70096</v>
      </c>
      <c r="Q241" s="74">
        <v>-62043.97507381836</v>
      </c>
      <c r="R241" s="78">
        <v>-17944.57411381836</v>
      </c>
      <c r="S241" s="74">
        <v>0</v>
      </c>
    </row>
    <row r="242" spans="1:19" ht="12.75">
      <c r="A242" s="143" t="s">
        <v>233</v>
      </c>
      <c r="B242" s="35">
        <v>881.9</v>
      </c>
      <c r="C242" s="70">
        <v>109426.152</v>
      </c>
      <c r="D242" s="71">
        <v>35320.61200000001</v>
      </c>
      <c r="E242" s="72">
        <v>74105.54</v>
      </c>
      <c r="F242" s="23"/>
      <c r="G242" s="73"/>
      <c r="H242" s="22">
        <v>63434.19953870392</v>
      </c>
      <c r="I242" s="23"/>
      <c r="J242" s="74">
        <v>63434.19953870392</v>
      </c>
      <c r="K242" s="72">
        <v>7659.830640000001</v>
      </c>
      <c r="L242" s="75">
        <v>30639.322560000004</v>
      </c>
      <c r="M242" s="75">
        <v>27356.538</v>
      </c>
      <c r="N242" s="33">
        <v>28725</v>
      </c>
      <c r="O242" s="33">
        <v>3282.78456</v>
      </c>
      <c r="P242" s="23">
        <v>97663.47576</v>
      </c>
      <c r="Q242" s="74">
        <v>-34229.27622129608</v>
      </c>
      <c r="R242" s="78">
        <v>-10671.340461296073</v>
      </c>
      <c r="S242" s="74">
        <v>0</v>
      </c>
    </row>
    <row r="243" spans="1:19" ht="12.75">
      <c r="A243" s="143" t="s">
        <v>234</v>
      </c>
      <c r="B243" s="35">
        <v>698.7</v>
      </c>
      <c r="C243" s="70">
        <v>86694.696</v>
      </c>
      <c r="D243" s="71">
        <v>26754.045999999995</v>
      </c>
      <c r="E243" s="72">
        <v>59940.65</v>
      </c>
      <c r="F243" s="23"/>
      <c r="G243" s="73"/>
      <c r="H243" s="22">
        <v>48179.02084197124</v>
      </c>
      <c r="I243" s="23"/>
      <c r="J243" s="74">
        <v>48179.02084197124</v>
      </c>
      <c r="K243" s="72">
        <v>6068.628720000001</v>
      </c>
      <c r="L243" s="75">
        <v>24274.514880000002</v>
      </c>
      <c r="M243" s="75">
        <v>21673.674</v>
      </c>
      <c r="N243" s="33">
        <v>24984</v>
      </c>
      <c r="O243" s="33">
        <v>2600.8408799999997</v>
      </c>
      <c r="P243" s="23">
        <v>79601.65848000001</v>
      </c>
      <c r="Q243" s="74">
        <v>-31422.63763802877</v>
      </c>
      <c r="R243" s="78">
        <v>-11761.629158028758</v>
      </c>
      <c r="S243" s="74">
        <v>8804.270936244706</v>
      </c>
    </row>
    <row r="244" spans="1:19" ht="12.75">
      <c r="A244" s="166" t="s">
        <v>235</v>
      </c>
      <c r="B244" s="35">
        <v>624.8</v>
      </c>
      <c r="C244" s="70">
        <v>77525.184</v>
      </c>
      <c r="D244" s="71">
        <v>28068.713999999993</v>
      </c>
      <c r="E244" s="72">
        <v>49456.47</v>
      </c>
      <c r="F244" s="23"/>
      <c r="G244" s="73"/>
      <c r="H244" s="22">
        <v>44406.14716897192</v>
      </c>
      <c r="I244" s="23"/>
      <c r="J244" s="74">
        <v>44406.14716897192</v>
      </c>
      <c r="K244" s="72">
        <v>5426.76288</v>
      </c>
      <c r="L244" s="75">
        <v>21707.05152</v>
      </c>
      <c r="M244" s="75">
        <v>19381.296</v>
      </c>
      <c r="N244" s="33">
        <v>47403</v>
      </c>
      <c r="O244" s="33">
        <v>2325.7555199999997</v>
      </c>
      <c r="P244" s="23">
        <v>96243.86592000001</v>
      </c>
      <c r="Q244" s="74">
        <v>-51837.71875102809</v>
      </c>
      <c r="R244" s="78">
        <v>-5050.322831028083</v>
      </c>
      <c r="S244" s="74">
        <v>0</v>
      </c>
    </row>
    <row r="245" spans="1:19" ht="12.75">
      <c r="A245" s="167" t="s">
        <v>236</v>
      </c>
      <c r="B245" s="35">
        <v>475.1</v>
      </c>
      <c r="C245" s="70">
        <v>58950.40800000001</v>
      </c>
      <c r="D245" s="71">
        <v>38958.888000000006</v>
      </c>
      <c r="E245" s="72">
        <v>19991.52</v>
      </c>
      <c r="F245" s="23"/>
      <c r="G245" s="73"/>
      <c r="H245" s="22">
        <v>6560.516321852053</v>
      </c>
      <c r="I245" s="23"/>
      <c r="J245" s="74">
        <v>6560.516321852053</v>
      </c>
      <c r="K245" s="72">
        <v>4126.528560000002</v>
      </c>
      <c r="L245" s="75">
        <v>16506.114240000006</v>
      </c>
      <c r="M245" s="75">
        <v>14737.602000000003</v>
      </c>
      <c r="N245" s="33"/>
      <c r="O245" s="33">
        <v>1768.5122400000002</v>
      </c>
      <c r="P245" s="23">
        <v>37138.75704000002</v>
      </c>
      <c r="Q245" s="74">
        <v>-30578.240718147965</v>
      </c>
      <c r="R245" s="78">
        <v>-13431.003678147947</v>
      </c>
      <c r="S245" s="74">
        <v>0</v>
      </c>
    </row>
    <row r="246" spans="1:19" ht="12.75">
      <c r="A246" s="143" t="s">
        <v>237</v>
      </c>
      <c r="B246" s="35">
        <v>700.8</v>
      </c>
      <c r="C246" s="70">
        <v>86955.264</v>
      </c>
      <c r="D246" s="71">
        <v>14314.463999999993</v>
      </c>
      <c r="E246" s="72">
        <v>72640.8</v>
      </c>
      <c r="F246" s="23"/>
      <c r="G246" s="73"/>
      <c r="H246" s="22">
        <v>64871.10920310188</v>
      </c>
      <c r="I246" s="23"/>
      <c r="J246" s="74">
        <v>64871.10920310188</v>
      </c>
      <c r="K246" s="72">
        <v>6086.86848</v>
      </c>
      <c r="L246" s="75">
        <v>24347.47392</v>
      </c>
      <c r="M246" s="75">
        <v>21738.816</v>
      </c>
      <c r="N246" s="33">
        <v>30858</v>
      </c>
      <c r="O246" s="33">
        <v>2608.6579199999996</v>
      </c>
      <c r="P246" s="23">
        <v>85639.81632</v>
      </c>
      <c r="Q246" s="74">
        <v>-20768.70711689812</v>
      </c>
      <c r="R246" s="78">
        <v>-7769.690796898125</v>
      </c>
      <c r="S246" s="74">
        <v>12705.45264994839</v>
      </c>
    </row>
    <row r="247" spans="1:19" ht="12.75">
      <c r="A247" s="143" t="s">
        <v>238</v>
      </c>
      <c r="B247" s="35">
        <v>380.77</v>
      </c>
      <c r="C247" s="70">
        <v>47245.9416</v>
      </c>
      <c r="D247" s="71">
        <v>14414.0916</v>
      </c>
      <c r="E247" s="72">
        <v>32831.85</v>
      </c>
      <c r="F247" s="23"/>
      <c r="G247" s="73"/>
      <c r="H247" s="22">
        <v>11682.178857773775</v>
      </c>
      <c r="I247" s="175"/>
      <c r="J247" s="74">
        <v>11682.178857773775</v>
      </c>
      <c r="K247" s="72">
        <v>3307.215912</v>
      </c>
      <c r="L247" s="75">
        <v>13228.863648</v>
      </c>
      <c r="M247" s="75">
        <v>11811.4854</v>
      </c>
      <c r="N247" s="33"/>
      <c r="O247" s="33">
        <v>1417.378248</v>
      </c>
      <c r="P247" s="175">
        <v>29764.943208000004</v>
      </c>
      <c r="Q247" s="74">
        <v>-18082.76435022623</v>
      </c>
      <c r="R247" s="78">
        <v>-21149.671142226223</v>
      </c>
      <c r="S247" s="74">
        <v>0</v>
      </c>
    </row>
    <row r="248" spans="1:19" ht="12.75">
      <c r="A248" s="143" t="s">
        <v>239</v>
      </c>
      <c r="B248" s="35">
        <v>516.3</v>
      </c>
      <c r="C248" s="70">
        <v>64062.50399999999</v>
      </c>
      <c r="D248" s="71">
        <v>28897.45399999999</v>
      </c>
      <c r="E248" s="72">
        <v>35165.05</v>
      </c>
      <c r="F248" s="23"/>
      <c r="G248" s="73"/>
      <c r="H248" s="22">
        <v>29606.929394560735</v>
      </c>
      <c r="I248" s="23"/>
      <c r="J248" s="74">
        <v>29606.929394560735</v>
      </c>
      <c r="K248" s="72">
        <v>4484.37528</v>
      </c>
      <c r="L248" s="75">
        <v>17937.50112</v>
      </c>
      <c r="M248" s="75">
        <v>16015.625999999998</v>
      </c>
      <c r="N248" s="33">
        <v>8834</v>
      </c>
      <c r="O248" s="33">
        <v>1921.8751199999997</v>
      </c>
      <c r="P248" s="23">
        <v>49193.377519999995</v>
      </c>
      <c r="Q248" s="74">
        <v>-19586.44812543926</v>
      </c>
      <c r="R248" s="78">
        <v>-5558.120605439268</v>
      </c>
      <c r="S248" s="74">
        <v>0</v>
      </c>
    </row>
    <row r="249" spans="1:19" ht="12.75">
      <c r="A249" s="143" t="s">
        <v>240</v>
      </c>
      <c r="B249" s="35">
        <v>546.9</v>
      </c>
      <c r="C249" s="70">
        <v>67859.352</v>
      </c>
      <c r="D249" s="71">
        <v>18424.082000000002</v>
      </c>
      <c r="E249" s="72">
        <v>49435.27</v>
      </c>
      <c r="F249" s="23"/>
      <c r="G249" s="73"/>
      <c r="H249" s="22">
        <v>20488.780209324876</v>
      </c>
      <c r="I249" s="23"/>
      <c r="J249" s="74">
        <v>20488.780209324876</v>
      </c>
      <c r="K249" s="72">
        <v>4750.154640000001</v>
      </c>
      <c r="L249" s="75">
        <v>19000.618560000003</v>
      </c>
      <c r="M249" s="75">
        <v>16964.838</v>
      </c>
      <c r="N249" s="33">
        <v>77300</v>
      </c>
      <c r="O249" s="33">
        <v>2035.78056</v>
      </c>
      <c r="P249" s="23">
        <v>120051.39176</v>
      </c>
      <c r="Q249" s="74">
        <v>-99562.61155067512</v>
      </c>
      <c r="R249" s="78">
        <v>-28946.48979067512</v>
      </c>
      <c r="S249" s="74">
        <v>0</v>
      </c>
    </row>
    <row r="250" spans="1:19" ht="12.75">
      <c r="A250" s="143" t="s">
        <v>241</v>
      </c>
      <c r="B250" s="35">
        <v>498.03</v>
      </c>
      <c r="C250" s="70">
        <v>61795.562399999995</v>
      </c>
      <c r="D250" s="71">
        <v>33595.15239999999</v>
      </c>
      <c r="E250" s="72">
        <v>28200.41</v>
      </c>
      <c r="F250" s="23"/>
      <c r="G250" s="73"/>
      <c r="H250" s="22">
        <v>16092.289081320354</v>
      </c>
      <c r="I250" s="23"/>
      <c r="J250" s="74">
        <v>16092.289081320354</v>
      </c>
      <c r="K250" s="72">
        <v>4325.689368</v>
      </c>
      <c r="L250" s="75">
        <v>17302.757472</v>
      </c>
      <c r="M250" s="75">
        <v>15448.890599999999</v>
      </c>
      <c r="N250" s="33"/>
      <c r="O250" s="33">
        <v>1853.8668719999998</v>
      </c>
      <c r="P250" s="23">
        <v>38931.204312</v>
      </c>
      <c r="Q250" s="74">
        <v>-22838.915230679646</v>
      </c>
      <c r="R250" s="78">
        <v>-12108.120918679646</v>
      </c>
      <c r="S250" s="74">
        <v>0</v>
      </c>
    </row>
    <row r="251" spans="1:19" ht="12.75">
      <c r="A251" s="143" t="s">
        <v>242</v>
      </c>
      <c r="B251" s="35">
        <v>551.5</v>
      </c>
      <c r="C251" s="70">
        <v>68430.12</v>
      </c>
      <c r="D251" s="71">
        <v>37414.44</v>
      </c>
      <c r="E251" s="72">
        <v>31015.68</v>
      </c>
      <c r="F251" s="23"/>
      <c r="G251" s="73"/>
      <c r="H251" s="22">
        <v>0</v>
      </c>
      <c r="I251" s="23"/>
      <c r="J251" s="74">
        <v>0</v>
      </c>
      <c r="K251" s="72">
        <v>4790.1084</v>
      </c>
      <c r="L251" s="75">
        <v>19160.4336</v>
      </c>
      <c r="M251" s="75">
        <v>17107.53</v>
      </c>
      <c r="N251" s="33"/>
      <c r="O251" s="33">
        <v>2052.9035999999996</v>
      </c>
      <c r="P251" s="23">
        <v>43110.9756</v>
      </c>
      <c r="Q251" s="74">
        <v>-43110.9756</v>
      </c>
      <c r="R251" s="78">
        <v>-31015.68</v>
      </c>
      <c r="S251" s="74">
        <v>0</v>
      </c>
    </row>
    <row r="252" spans="1:19" ht="12.75">
      <c r="A252" s="143" t="s">
        <v>243</v>
      </c>
      <c r="B252" s="35">
        <v>516.75</v>
      </c>
      <c r="C252" s="70">
        <v>64118.34</v>
      </c>
      <c r="D252" s="71">
        <v>27075.49</v>
      </c>
      <c r="E252" s="72">
        <v>37042.85</v>
      </c>
      <c r="F252" s="23"/>
      <c r="G252" s="73"/>
      <c r="H252" s="22">
        <v>0</v>
      </c>
      <c r="I252" s="23"/>
      <c r="J252" s="74">
        <v>0</v>
      </c>
      <c r="K252" s="72">
        <v>4488.2838</v>
      </c>
      <c r="L252" s="75">
        <v>17953.1352</v>
      </c>
      <c r="M252" s="75">
        <v>16029.585</v>
      </c>
      <c r="N252" s="33">
        <v>3623</v>
      </c>
      <c r="O252" s="33">
        <v>1923.5502</v>
      </c>
      <c r="P252" s="23">
        <v>44017.5542</v>
      </c>
      <c r="Q252" s="74">
        <v>-44017.5542</v>
      </c>
      <c r="R252" s="78">
        <v>-37042.85</v>
      </c>
      <c r="S252" s="74">
        <v>0</v>
      </c>
    </row>
    <row r="253" spans="1:19" ht="12.75">
      <c r="A253" s="143" t="s">
        <v>244</v>
      </c>
      <c r="B253" s="35">
        <v>690.5</v>
      </c>
      <c r="C253" s="70">
        <v>85677.24</v>
      </c>
      <c r="D253" s="71">
        <v>21859.29</v>
      </c>
      <c r="E253" s="72">
        <v>63817.95</v>
      </c>
      <c r="F253" s="23"/>
      <c r="G253" s="73"/>
      <c r="H253" s="22">
        <v>49007.123482400544</v>
      </c>
      <c r="I253" s="23"/>
      <c r="J253" s="74">
        <v>49007.123482400544</v>
      </c>
      <c r="K253" s="72">
        <v>5997.4068</v>
      </c>
      <c r="L253" s="75">
        <v>23989.6272</v>
      </c>
      <c r="M253" s="75">
        <v>21419.31</v>
      </c>
      <c r="N253" s="33">
        <v>5858</v>
      </c>
      <c r="O253" s="33">
        <v>2570.3171999999995</v>
      </c>
      <c r="P253" s="23">
        <v>59834.661199999995</v>
      </c>
      <c r="Q253" s="74">
        <v>-10827.53771759945</v>
      </c>
      <c r="R253" s="78">
        <v>-14810.826517599453</v>
      </c>
      <c r="S253" s="74">
        <v>11131.010238928013</v>
      </c>
    </row>
    <row r="254" spans="1:19" ht="12.75">
      <c r="A254" s="143" t="s">
        <v>245</v>
      </c>
      <c r="B254" s="35">
        <v>1039.2</v>
      </c>
      <c r="C254" s="70">
        <v>128943.93599999999</v>
      </c>
      <c r="D254" s="71">
        <v>33235.48599999999</v>
      </c>
      <c r="E254" s="72">
        <v>95708.45</v>
      </c>
      <c r="F254" s="23"/>
      <c r="G254" s="73"/>
      <c r="H254" s="22">
        <v>38422.15033117038</v>
      </c>
      <c r="I254" s="23"/>
      <c r="J254" s="74">
        <v>38422.15033117038</v>
      </c>
      <c r="K254" s="72">
        <v>9026.07552</v>
      </c>
      <c r="L254" s="75">
        <v>36104.30208</v>
      </c>
      <c r="M254" s="75">
        <v>32235.983999999997</v>
      </c>
      <c r="N254" s="33"/>
      <c r="O254" s="33">
        <v>3868.3180799999996</v>
      </c>
      <c r="P254" s="23">
        <v>81234.67968</v>
      </c>
      <c r="Q254" s="74">
        <v>-42812.52934882962</v>
      </c>
      <c r="R254" s="78">
        <v>-57286.29966882962</v>
      </c>
      <c r="S254" s="74">
        <v>8350.479655752537</v>
      </c>
    </row>
    <row r="255" spans="1:19" ht="12.75">
      <c r="A255" s="143" t="s">
        <v>246</v>
      </c>
      <c r="B255" s="35">
        <v>115.6</v>
      </c>
      <c r="C255" s="70">
        <v>14343.647999999997</v>
      </c>
      <c r="D255" s="71">
        <v>1211.7679999999982</v>
      </c>
      <c r="E255" s="72">
        <v>13131.88</v>
      </c>
      <c r="F255" s="23"/>
      <c r="G255" s="73"/>
      <c r="H255" s="22">
        <v>10706.884929232036</v>
      </c>
      <c r="I255" s="23"/>
      <c r="J255" s="74">
        <v>10706.884929232036</v>
      </c>
      <c r="K255" s="72">
        <v>1004.05536</v>
      </c>
      <c r="L255" s="75">
        <v>4016.22144</v>
      </c>
      <c r="M255" s="75">
        <v>3585.9119999999994</v>
      </c>
      <c r="N255" s="33"/>
      <c r="O255" s="33">
        <v>430.3094399999999</v>
      </c>
      <c r="P255" s="23">
        <v>9036.498239999999</v>
      </c>
      <c r="Q255" s="74">
        <v>1670.3866892320366</v>
      </c>
      <c r="R255" s="78">
        <v>-2424.9950707679636</v>
      </c>
      <c r="S255" s="74">
        <v>2262.066173895997</v>
      </c>
    </row>
    <row r="256" spans="1:19" ht="12.75">
      <c r="A256" s="143" t="s">
        <v>247</v>
      </c>
      <c r="B256" s="35">
        <v>105.9</v>
      </c>
      <c r="C256" s="70">
        <v>13140.072</v>
      </c>
      <c r="D256" s="71">
        <v>851.8119999999999</v>
      </c>
      <c r="E256" s="72">
        <v>12288.26</v>
      </c>
      <c r="F256" s="23"/>
      <c r="G256" s="73"/>
      <c r="H256" s="22">
        <v>11216.379138427557</v>
      </c>
      <c r="I256" s="23"/>
      <c r="J256" s="74">
        <v>11216.379138427557</v>
      </c>
      <c r="K256" s="72">
        <v>919.8050400000001</v>
      </c>
      <c r="L256" s="75">
        <v>3679.2201600000003</v>
      </c>
      <c r="M256" s="75">
        <v>3285.018</v>
      </c>
      <c r="N256" s="33"/>
      <c r="O256" s="33">
        <v>394.20216</v>
      </c>
      <c r="P256" s="23">
        <v>8278.24536</v>
      </c>
      <c r="Q256" s="74">
        <v>2938.1337784275565</v>
      </c>
      <c r="R256" s="78">
        <v>-1071.8808615724429</v>
      </c>
      <c r="S256" s="74">
        <v>2409.5354142589</v>
      </c>
    </row>
    <row r="257" spans="1:19" ht="12.75">
      <c r="A257" s="143" t="s">
        <v>248</v>
      </c>
      <c r="B257" s="35">
        <v>341.7</v>
      </c>
      <c r="C257" s="70">
        <v>42398.136</v>
      </c>
      <c r="D257" s="71">
        <v>6277.576000000001</v>
      </c>
      <c r="E257" s="72">
        <v>36120.56</v>
      </c>
      <c r="F257" s="23"/>
      <c r="G257" s="73"/>
      <c r="H257" s="22">
        <v>16966.69448888504</v>
      </c>
      <c r="I257" s="23"/>
      <c r="J257" s="74">
        <v>16966.69448888504</v>
      </c>
      <c r="K257" s="72">
        <v>2967.86952</v>
      </c>
      <c r="L257" s="75">
        <v>11871.47808</v>
      </c>
      <c r="M257" s="75">
        <v>10599.534</v>
      </c>
      <c r="N257" s="33">
        <v>4806</v>
      </c>
      <c r="O257" s="33">
        <v>1271.94408</v>
      </c>
      <c r="P257" s="23">
        <v>31516.82568</v>
      </c>
      <c r="Q257" s="74">
        <v>-14550.13119111496</v>
      </c>
      <c r="R257" s="78">
        <v>-19153.865511114956</v>
      </c>
      <c r="S257" s="74">
        <v>2981.808051022527</v>
      </c>
    </row>
    <row r="258" spans="1:19" ht="12.75">
      <c r="A258" s="143" t="s">
        <v>249</v>
      </c>
      <c r="B258" s="35">
        <v>511.1</v>
      </c>
      <c r="C258" s="70">
        <v>63417.288</v>
      </c>
      <c r="D258" s="71">
        <v>25352.018000000004</v>
      </c>
      <c r="E258" s="72">
        <v>38065.27</v>
      </c>
      <c r="F258" s="23"/>
      <c r="G258" s="73"/>
      <c r="H258" s="22">
        <v>35297.9266603042</v>
      </c>
      <c r="I258" s="23"/>
      <c r="J258" s="74">
        <v>35297.9266603042</v>
      </c>
      <c r="K258" s="72">
        <v>4439.2101600000005</v>
      </c>
      <c r="L258" s="75">
        <v>17756.840640000002</v>
      </c>
      <c r="M258" s="75">
        <v>15854.322</v>
      </c>
      <c r="N258" s="33">
        <v>13582</v>
      </c>
      <c r="O258" s="33">
        <v>1902.51864</v>
      </c>
      <c r="P258" s="23">
        <v>53534.89144000001</v>
      </c>
      <c r="Q258" s="74">
        <v>-18236.96477969581</v>
      </c>
      <c r="R258" s="78">
        <v>-2767.343339695799</v>
      </c>
      <c r="S258" s="74">
        <v>7974.03856421583</v>
      </c>
    </row>
    <row r="259" spans="1:19" ht="12.75">
      <c r="A259" s="143" t="s">
        <v>303</v>
      </c>
      <c r="B259" s="35">
        <v>504.1</v>
      </c>
      <c r="C259" s="70">
        <v>62548.728</v>
      </c>
      <c r="D259" s="71">
        <v>22385.968</v>
      </c>
      <c r="E259" s="72">
        <v>40162.76</v>
      </c>
      <c r="F259" s="23"/>
      <c r="G259" s="73"/>
      <c r="H259" s="22">
        <v>36414.897623002405</v>
      </c>
      <c r="I259" s="23"/>
      <c r="J259" s="74">
        <v>36414.897623002405</v>
      </c>
      <c r="K259" s="72">
        <v>4378.41096</v>
      </c>
      <c r="L259" s="75">
        <v>17513.64384</v>
      </c>
      <c r="M259" s="75">
        <v>15637.182</v>
      </c>
      <c r="N259" s="33">
        <v>2239</v>
      </c>
      <c r="O259" s="33">
        <v>1876.46184</v>
      </c>
      <c r="P259" s="23">
        <v>41644.69864</v>
      </c>
      <c r="Q259" s="74">
        <v>-5229.801016997597</v>
      </c>
      <c r="R259" s="78">
        <v>-3747.8623769975966</v>
      </c>
      <c r="S259" s="74">
        <v>0</v>
      </c>
    </row>
    <row r="260" spans="1:19" ht="12.75">
      <c r="A260" s="143" t="s">
        <v>251</v>
      </c>
      <c r="B260" s="35">
        <v>369.5</v>
      </c>
      <c r="C260" s="70">
        <v>45847.56</v>
      </c>
      <c r="D260" s="71">
        <v>11774.87</v>
      </c>
      <c r="E260" s="72">
        <v>34072.69</v>
      </c>
      <c r="F260" s="23"/>
      <c r="G260" s="73"/>
      <c r="H260" s="22">
        <v>3360.1199049881798</v>
      </c>
      <c r="I260" s="23"/>
      <c r="J260" s="74">
        <v>3360.1199049881798</v>
      </c>
      <c r="K260" s="72">
        <v>3209.3292</v>
      </c>
      <c r="L260" s="75">
        <v>12837.3168</v>
      </c>
      <c r="M260" s="75">
        <v>11461.89</v>
      </c>
      <c r="N260" s="33"/>
      <c r="O260" s="33">
        <v>1375.4268</v>
      </c>
      <c r="P260" s="23">
        <v>28883.9628</v>
      </c>
      <c r="Q260" s="74">
        <v>-25523.84289501182</v>
      </c>
      <c r="R260" s="78">
        <v>-30712.570095011823</v>
      </c>
      <c r="S260" s="74">
        <v>769.6798765947668</v>
      </c>
    </row>
    <row r="261" spans="1:19" ht="12.75">
      <c r="A261" s="143" t="s">
        <v>252</v>
      </c>
      <c r="B261" s="35">
        <v>379.8</v>
      </c>
      <c r="C261" s="70">
        <v>47125.584</v>
      </c>
      <c r="D261" s="71">
        <v>12555.274000000005</v>
      </c>
      <c r="E261" s="72">
        <v>34570.31</v>
      </c>
      <c r="F261" s="23"/>
      <c r="G261" s="73"/>
      <c r="H261" s="22">
        <v>31955.05848996037</v>
      </c>
      <c r="I261" s="23"/>
      <c r="J261" s="74">
        <v>31955.05848996037</v>
      </c>
      <c r="K261" s="72">
        <v>3298.7908800000005</v>
      </c>
      <c r="L261" s="75">
        <v>13195.163520000002</v>
      </c>
      <c r="M261" s="75">
        <v>11781.396</v>
      </c>
      <c r="N261" s="33"/>
      <c r="O261" s="33">
        <v>1413.76752</v>
      </c>
      <c r="P261" s="23">
        <v>29689.117920000004</v>
      </c>
      <c r="Q261" s="74">
        <v>2265.9405699603667</v>
      </c>
      <c r="R261" s="78">
        <v>-2615.2515100396267</v>
      </c>
      <c r="S261" s="74">
        <v>4252.748474069504</v>
      </c>
    </row>
    <row r="262" spans="1:19" ht="12.75">
      <c r="A262" s="143" t="s">
        <v>253</v>
      </c>
      <c r="B262" s="35">
        <v>373.08</v>
      </c>
      <c r="C262" s="70">
        <v>46291.7664</v>
      </c>
      <c r="D262" s="71">
        <v>12199.5864</v>
      </c>
      <c r="E262" s="72">
        <v>34092.18</v>
      </c>
      <c r="F262" s="23"/>
      <c r="G262" s="73"/>
      <c r="H262" s="22">
        <v>23730.74328103832</v>
      </c>
      <c r="I262" s="23"/>
      <c r="J262" s="74">
        <v>23730.74328103832</v>
      </c>
      <c r="K262" s="72">
        <v>3240.4236480000004</v>
      </c>
      <c r="L262" s="75">
        <v>12961.694592000002</v>
      </c>
      <c r="M262" s="75">
        <v>11572.9416</v>
      </c>
      <c r="N262" s="33"/>
      <c r="O262" s="33">
        <v>1388.752992</v>
      </c>
      <c r="P262" s="23">
        <v>29163.812832000003</v>
      </c>
      <c r="Q262" s="74">
        <v>-5433.069550961682</v>
      </c>
      <c r="R262" s="78">
        <v>-10361.436718961679</v>
      </c>
      <c r="S262" s="74">
        <v>3827.303471249451</v>
      </c>
    </row>
    <row r="263" spans="1:19" ht="12.75">
      <c r="A263" s="143" t="s">
        <v>254</v>
      </c>
      <c r="B263" s="35">
        <v>390.8</v>
      </c>
      <c r="C263" s="70">
        <v>48490.464</v>
      </c>
      <c r="D263" s="71">
        <v>12778.644</v>
      </c>
      <c r="E263" s="72">
        <v>35711.82</v>
      </c>
      <c r="F263" s="23"/>
      <c r="G263" s="73"/>
      <c r="H263" s="22">
        <v>17798.666052040444</v>
      </c>
      <c r="I263" s="23"/>
      <c r="J263" s="74">
        <v>17798.666052040444</v>
      </c>
      <c r="K263" s="72">
        <v>3394.3324800000005</v>
      </c>
      <c r="L263" s="75">
        <v>13577.329920000002</v>
      </c>
      <c r="M263" s="75">
        <v>12122.616</v>
      </c>
      <c r="N263" s="33"/>
      <c r="O263" s="33">
        <v>1454.71392</v>
      </c>
      <c r="P263" s="23">
        <v>30548.99232</v>
      </c>
      <c r="Q263" s="74">
        <v>-12750.326267959557</v>
      </c>
      <c r="R263" s="78">
        <v>-17913.153947959556</v>
      </c>
      <c r="S263" s="74">
        <v>2871.9632115719064</v>
      </c>
    </row>
    <row r="264" spans="1:19" ht="12.75">
      <c r="A264" s="143" t="s">
        <v>255</v>
      </c>
      <c r="B264" s="35">
        <v>115.8</v>
      </c>
      <c r="C264" s="70">
        <v>14368.463999999998</v>
      </c>
      <c r="D264" s="71">
        <v>5959.303999999998</v>
      </c>
      <c r="E264" s="72">
        <v>8409.16</v>
      </c>
      <c r="F264" s="23"/>
      <c r="G264" s="73"/>
      <c r="H264" s="22">
        <v>7344.250698843391</v>
      </c>
      <c r="I264" s="23"/>
      <c r="J264" s="74">
        <v>7344.250698843391</v>
      </c>
      <c r="K264" s="72">
        <v>1005.79248</v>
      </c>
      <c r="L264" s="75">
        <v>4023.16992</v>
      </c>
      <c r="M264" s="75">
        <v>3592.1159999999995</v>
      </c>
      <c r="N264" s="33"/>
      <c r="O264" s="33">
        <v>431.05391999999995</v>
      </c>
      <c r="P264" s="23">
        <v>9052.132319999999</v>
      </c>
      <c r="Q264" s="74">
        <v>-1707.8816211566082</v>
      </c>
      <c r="R264" s="78">
        <v>-1064.9093011566092</v>
      </c>
      <c r="S264" s="74">
        <v>0</v>
      </c>
    </row>
    <row r="265" spans="1:19" s="154" customFormat="1" ht="12.75">
      <c r="A265" s="147" t="s">
        <v>256</v>
      </c>
      <c r="B265" s="300"/>
      <c r="C265" s="301">
        <v>0</v>
      </c>
      <c r="D265" s="302">
        <v>0</v>
      </c>
      <c r="E265" s="303"/>
      <c r="F265" s="175"/>
      <c r="G265" s="215"/>
      <c r="H265" s="304"/>
      <c r="I265" s="175"/>
      <c r="J265" s="218">
        <v>0</v>
      </c>
      <c r="K265" s="303">
        <v>0</v>
      </c>
      <c r="L265" s="305">
        <v>0</v>
      </c>
      <c r="M265" s="305">
        <v>0</v>
      </c>
      <c r="N265" s="306"/>
      <c r="O265" s="306">
        <v>0</v>
      </c>
      <c r="P265" s="175">
        <v>0</v>
      </c>
      <c r="Q265" s="218">
        <v>0</v>
      </c>
      <c r="R265" s="307">
        <v>0</v>
      </c>
      <c r="S265" s="218"/>
    </row>
    <row r="266" spans="1:19" ht="12.75">
      <c r="A266" s="143" t="s">
        <v>304</v>
      </c>
      <c r="B266" s="35">
        <v>54.7</v>
      </c>
      <c r="C266" s="70">
        <v>6787.176000000001</v>
      </c>
      <c r="D266" s="71">
        <v>4037.188200000002</v>
      </c>
      <c r="E266" s="72">
        <v>2749.9877999999994</v>
      </c>
      <c r="F266" s="23"/>
      <c r="G266" s="73"/>
      <c r="H266" s="22">
        <v>2750.2376516706154</v>
      </c>
      <c r="I266" s="23"/>
      <c r="J266" s="74">
        <v>2750.2376516706154</v>
      </c>
      <c r="K266" s="72">
        <v>475.10232000000013</v>
      </c>
      <c r="L266" s="75">
        <v>1900.4092800000005</v>
      </c>
      <c r="M266" s="75">
        <v>1696.7940000000003</v>
      </c>
      <c r="N266" s="33"/>
      <c r="O266" s="33">
        <v>203.61528000000004</v>
      </c>
      <c r="P266" s="23">
        <v>4275.9208800000015</v>
      </c>
      <c r="Q266" s="74">
        <v>-1525.683228329386</v>
      </c>
      <c r="R266" s="78">
        <v>0.24985167061595348</v>
      </c>
      <c r="S266" s="74">
        <v>0</v>
      </c>
    </row>
    <row r="267" spans="1:19" ht="12.75">
      <c r="A267" s="143" t="s">
        <v>257</v>
      </c>
      <c r="B267" s="35">
        <v>38.75</v>
      </c>
      <c r="C267" s="70">
        <v>4808.1</v>
      </c>
      <c r="D267" s="71">
        <v>2643.53</v>
      </c>
      <c r="E267" s="72">
        <v>2164.57</v>
      </c>
      <c r="F267" s="23"/>
      <c r="G267" s="73"/>
      <c r="H267" s="22"/>
      <c r="I267" s="23"/>
      <c r="J267" s="74">
        <v>0</v>
      </c>
      <c r="K267" s="72">
        <v>336.56700000000006</v>
      </c>
      <c r="L267" s="75">
        <v>1346.2680000000003</v>
      </c>
      <c r="M267" s="75">
        <v>1202.025</v>
      </c>
      <c r="N267" s="33"/>
      <c r="O267" s="33">
        <v>144.243</v>
      </c>
      <c r="P267" s="23">
        <v>3029.1030000000005</v>
      </c>
      <c r="Q267" s="74">
        <v>-3029.1030000000005</v>
      </c>
      <c r="R267" s="78">
        <v>-2164.57</v>
      </c>
      <c r="S267" s="74">
        <v>0</v>
      </c>
    </row>
    <row r="268" spans="1:19" ht="13.5" thickBot="1">
      <c r="A268" s="143" t="s">
        <v>258</v>
      </c>
      <c r="B268" s="35">
        <v>209.6</v>
      </c>
      <c r="C268" s="70">
        <v>26007.168</v>
      </c>
      <c r="D268" s="71">
        <v>10898.158000000001</v>
      </c>
      <c r="E268" s="72">
        <v>15109.01</v>
      </c>
      <c r="F268" s="23"/>
      <c r="G268" s="92"/>
      <c r="H268" s="24"/>
      <c r="I268" s="23"/>
      <c r="J268" s="74">
        <v>0</v>
      </c>
      <c r="K268" s="72">
        <v>1820.5017600000003</v>
      </c>
      <c r="L268" s="75">
        <v>7282.007040000001</v>
      </c>
      <c r="M268" s="75">
        <v>6501.792</v>
      </c>
      <c r="N268" s="33"/>
      <c r="O268" s="33">
        <v>780.21504</v>
      </c>
      <c r="P268" s="23">
        <v>16384.51584</v>
      </c>
      <c r="Q268" s="74">
        <v>-16384.51584</v>
      </c>
      <c r="R268" s="78">
        <v>-15109.01</v>
      </c>
      <c r="S268" s="93">
        <v>0</v>
      </c>
    </row>
    <row r="269" spans="1:19" ht="13.5" thickBot="1">
      <c r="A269" s="96" t="s">
        <v>262</v>
      </c>
      <c r="B269" s="97">
        <v>81805.02</v>
      </c>
      <c r="C269" s="98">
        <v>10150366.881600006</v>
      </c>
      <c r="D269" s="98">
        <v>1699683.385799999</v>
      </c>
      <c r="E269" s="97">
        <v>8450683.495799998</v>
      </c>
      <c r="F269" s="97"/>
      <c r="G269" s="31"/>
      <c r="H269" s="97">
        <v>6471700.8860876765</v>
      </c>
      <c r="I269" s="97"/>
      <c r="J269" s="97">
        <v>6471700.8860876765</v>
      </c>
      <c r="K269" s="97">
        <v>710525.6817120003</v>
      </c>
      <c r="L269" s="97">
        <v>2842102.726848001</v>
      </c>
      <c r="M269" s="97">
        <v>2537591.7204000014</v>
      </c>
      <c r="N269" s="97">
        <v>1890261</v>
      </c>
      <c r="O269" s="97">
        <v>304511.006448</v>
      </c>
      <c r="P269" s="97">
        <v>8284992.135407997</v>
      </c>
      <c r="Q269" s="97">
        <v>-1813291.2493203238</v>
      </c>
      <c r="R269" s="98">
        <v>-1978982.6097123255</v>
      </c>
      <c r="S269" s="97">
        <v>1112746.7499444997</v>
      </c>
    </row>
    <row r="270" spans="1:19" ht="12.75">
      <c r="A270" s="150"/>
      <c r="B270" s="111"/>
      <c r="C270" s="112"/>
      <c r="D270" s="113"/>
      <c r="E270" s="113"/>
      <c r="F270" s="114"/>
      <c r="G270" s="115"/>
      <c r="H270" s="116"/>
      <c r="I270" s="114"/>
      <c r="J270" s="111"/>
      <c r="K270" s="117"/>
      <c r="L270" s="117"/>
      <c r="M270" s="117"/>
      <c r="N270" s="117"/>
      <c r="O270" s="118"/>
      <c r="P270" s="117"/>
      <c r="Q270" s="111"/>
      <c r="R270" s="119"/>
      <c r="S270" s="120"/>
    </row>
    <row r="271" spans="1:19" ht="12.75">
      <c r="A271" s="137" t="s">
        <v>263</v>
      </c>
      <c r="B271" s="121">
        <v>210210.41</v>
      </c>
      <c r="C271" s="121">
        <v>26082907.672800004</v>
      </c>
      <c r="D271" s="122">
        <v>3823229.5929999985</v>
      </c>
      <c r="E271" s="121">
        <v>22257489.459799998</v>
      </c>
      <c r="F271" s="121">
        <v>2188.62</v>
      </c>
      <c r="G271" s="123">
        <v>0</v>
      </c>
      <c r="H271" s="121">
        <v>16790793.794693798</v>
      </c>
      <c r="I271" s="121">
        <v>0</v>
      </c>
      <c r="J271" s="121">
        <v>16790793.794693798</v>
      </c>
      <c r="K271" s="121">
        <v>1825803.5370960003</v>
      </c>
      <c r="L271" s="121">
        <v>7303214.148384001</v>
      </c>
      <c r="M271" s="121">
        <v>6520726.918200001</v>
      </c>
      <c r="N271" s="121">
        <v>4193158</v>
      </c>
      <c r="O271" s="121">
        <v>782487.230184</v>
      </c>
      <c r="P271" s="121">
        <v>20625389.833864</v>
      </c>
      <c r="Q271" s="121">
        <v>-3834596.0391702</v>
      </c>
      <c r="R271" s="122">
        <v>-5466695.665106201</v>
      </c>
      <c r="S271" s="121">
        <v>3037702.099969537</v>
      </c>
    </row>
    <row r="272" spans="1:19" ht="13.5" thickBot="1">
      <c r="A272" s="144"/>
      <c r="B272" s="124"/>
      <c r="C272" s="125"/>
      <c r="D272" s="126"/>
      <c r="E272" s="127"/>
      <c r="F272" s="42"/>
      <c r="G272" s="128"/>
      <c r="H272" s="41"/>
      <c r="I272" s="42"/>
      <c r="J272" s="124"/>
      <c r="K272" s="129"/>
      <c r="L272" s="130"/>
      <c r="M272" s="130"/>
      <c r="N272" s="130"/>
      <c r="O272" s="131"/>
      <c r="P272" s="41"/>
      <c r="Q272" s="124"/>
      <c r="R272" s="132"/>
      <c r="S272" s="133"/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66"/>
  <sheetViews>
    <sheetView zoomScalePageLayoutView="0" workbookViewId="0" topLeftCell="A1">
      <selection activeCell="G99" sqref="G99"/>
    </sheetView>
  </sheetViews>
  <sheetFormatPr defaultColWidth="9.00390625" defaultRowHeight="12.75"/>
  <cols>
    <col min="1" max="1" width="13.375" style="153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153" customWidth="1"/>
  </cols>
  <sheetData>
    <row r="1" spans="3:11" ht="18.75">
      <c r="C1" s="325" t="s">
        <v>9</v>
      </c>
      <c r="D1" s="325"/>
      <c r="E1" s="325"/>
      <c r="F1" s="325"/>
      <c r="G1" s="325"/>
      <c r="H1" s="325"/>
      <c r="I1" s="325"/>
      <c r="J1" s="325"/>
      <c r="K1" s="325"/>
    </row>
    <row r="2" spans="3:11" ht="18.75">
      <c r="C2" s="325" t="s">
        <v>89</v>
      </c>
      <c r="D2" s="325"/>
      <c r="E2" s="325"/>
      <c r="F2" s="325"/>
      <c r="G2" s="325"/>
      <c r="H2" s="325"/>
      <c r="I2" s="325"/>
      <c r="J2" s="325"/>
      <c r="K2" s="325"/>
    </row>
    <row r="4" spans="11:13" ht="12.75">
      <c r="K4" s="163"/>
      <c r="L4" s="163"/>
      <c r="M4" s="163"/>
    </row>
    <row r="6" spans="5:8" ht="13.5" thickBot="1">
      <c r="E6" s="44"/>
      <c r="F6" s="16"/>
      <c r="H6" s="16"/>
    </row>
    <row r="7" spans="1:18" ht="12.75" customHeight="1">
      <c r="A7" s="378" t="s">
        <v>18</v>
      </c>
      <c r="B7" s="381" t="s">
        <v>0</v>
      </c>
      <c r="C7" s="361" t="s">
        <v>261</v>
      </c>
      <c r="D7" s="348" t="s">
        <v>305</v>
      </c>
      <c r="E7" s="368" t="s">
        <v>306</v>
      </c>
      <c r="F7" s="374"/>
      <c r="G7" s="348" t="s">
        <v>307</v>
      </c>
      <c r="H7" s="385" t="s">
        <v>308</v>
      </c>
      <c r="I7" s="386"/>
      <c r="J7" s="348" t="s">
        <v>1</v>
      </c>
      <c r="K7" s="368" t="s">
        <v>2</v>
      </c>
      <c r="L7" s="374"/>
      <c r="M7" s="374"/>
      <c r="N7" s="374"/>
      <c r="O7" s="340"/>
      <c r="P7" s="348" t="s">
        <v>309</v>
      </c>
      <c r="Q7" s="368" t="s">
        <v>310</v>
      </c>
      <c r="R7" s="348" t="s">
        <v>311</v>
      </c>
    </row>
    <row r="8" spans="1:18" ht="12.75" customHeight="1" thickBot="1">
      <c r="A8" s="379"/>
      <c r="B8" s="382"/>
      <c r="C8" s="383"/>
      <c r="D8" s="349"/>
      <c r="E8" s="370"/>
      <c r="F8" s="384"/>
      <c r="G8" s="349"/>
      <c r="H8" s="387"/>
      <c r="I8" s="388"/>
      <c r="J8" s="349"/>
      <c r="K8" s="375"/>
      <c r="L8" s="376"/>
      <c r="M8" s="376"/>
      <c r="N8" s="376"/>
      <c r="O8" s="377"/>
      <c r="P8" s="349"/>
      <c r="Q8" s="369"/>
      <c r="R8" s="349"/>
    </row>
    <row r="9" spans="1:18" ht="26.25" customHeight="1" thickBot="1">
      <c r="A9" s="379"/>
      <c r="B9" s="382"/>
      <c r="C9" s="383"/>
      <c r="D9" s="349"/>
      <c r="E9" s="364" t="s">
        <v>11</v>
      </c>
      <c r="F9" s="365"/>
      <c r="G9" s="349"/>
      <c r="H9" s="364" t="s">
        <v>11</v>
      </c>
      <c r="I9" s="365"/>
      <c r="J9" s="349"/>
      <c r="K9" s="363" t="s">
        <v>312</v>
      </c>
      <c r="L9" s="332" t="s">
        <v>313</v>
      </c>
      <c r="M9" s="332" t="s">
        <v>13</v>
      </c>
      <c r="N9" s="332" t="s">
        <v>6</v>
      </c>
      <c r="O9" s="359" t="s">
        <v>7</v>
      </c>
      <c r="P9" s="349"/>
      <c r="Q9" s="369"/>
      <c r="R9" s="349"/>
    </row>
    <row r="10" spans="1:18" ht="81.75" customHeight="1" thickBot="1">
      <c r="A10" s="380"/>
      <c r="B10" s="358"/>
      <c r="C10" s="362"/>
      <c r="D10" s="350"/>
      <c r="E10" s="48" t="s">
        <v>283</v>
      </c>
      <c r="F10" s="49" t="s">
        <v>4</v>
      </c>
      <c r="G10" s="350"/>
      <c r="H10" s="50" t="s">
        <v>17</v>
      </c>
      <c r="I10" s="49" t="s">
        <v>4</v>
      </c>
      <c r="J10" s="350"/>
      <c r="K10" s="373"/>
      <c r="L10" s="358"/>
      <c r="M10" s="358"/>
      <c r="N10" s="358"/>
      <c r="O10" s="362"/>
      <c r="P10" s="350"/>
      <c r="Q10" s="370"/>
      <c r="R10" s="350"/>
    </row>
    <row r="11" spans="1:18" s="164" customFormat="1" ht="13.5" thickBot="1">
      <c r="A11" s="51">
        <v>1</v>
      </c>
      <c r="B11" s="51">
        <v>2</v>
      </c>
      <c r="C11" s="51">
        <v>3</v>
      </c>
      <c r="D11" s="51">
        <v>4</v>
      </c>
      <c r="E11" s="51">
        <v>5</v>
      </c>
      <c r="F11" s="51">
        <v>6</v>
      </c>
      <c r="G11" s="51">
        <v>7</v>
      </c>
      <c r="H11" s="51">
        <v>8</v>
      </c>
      <c r="I11" s="51">
        <v>9</v>
      </c>
      <c r="J11" s="51">
        <v>10</v>
      </c>
      <c r="K11" s="51">
        <v>11</v>
      </c>
      <c r="L11" s="51">
        <v>12</v>
      </c>
      <c r="M11" s="51">
        <v>13</v>
      </c>
      <c r="N11" s="51">
        <v>14</v>
      </c>
      <c r="O11" s="51">
        <v>15</v>
      </c>
      <c r="P11" s="51">
        <v>16</v>
      </c>
      <c r="Q11" s="52">
        <v>17</v>
      </c>
      <c r="R11" s="53">
        <v>18</v>
      </c>
    </row>
    <row r="12" spans="1:18" ht="13.5" customHeight="1">
      <c r="A12" s="134" t="s">
        <v>314</v>
      </c>
      <c r="B12" s="56"/>
      <c r="C12" s="57"/>
      <c r="D12" s="58"/>
      <c r="E12" s="135"/>
      <c r="F12" s="20"/>
      <c r="G12" s="58"/>
      <c r="H12" s="61"/>
      <c r="I12" s="60"/>
      <c r="J12" s="56"/>
      <c r="K12" s="62"/>
      <c r="L12" s="63"/>
      <c r="M12" s="64"/>
      <c r="N12" s="63"/>
      <c r="O12" s="60"/>
      <c r="P12" s="56"/>
      <c r="Q12" s="57"/>
      <c r="R12" s="66"/>
    </row>
    <row r="13" spans="1:18" ht="22.5" customHeight="1">
      <c r="A13" s="136" t="s">
        <v>91</v>
      </c>
      <c r="B13" s="12"/>
      <c r="C13" s="10"/>
      <c r="D13" s="14"/>
      <c r="E13" s="67"/>
      <c r="F13" s="2"/>
      <c r="G13" s="14"/>
      <c r="H13" s="4"/>
      <c r="I13" s="2"/>
      <c r="J13" s="12"/>
      <c r="K13" s="14"/>
      <c r="L13" s="1"/>
      <c r="M13" s="10"/>
      <c r="N13" s="1"/>
      <c r="O13" s="2"/>
      <c r="P13" s="12"/>
      <c r="Q13" s="68"/>
      <c r="R13" s="69"/>
    </row>
    <row r="14" spans="1:18" ht="12.75">
      <c r="A14" s="34" t="s">
        <v>103</v>
      </c>
      <c r="B14" s="35">
        <v>1466.3</v>
      </c>
      <c r="C14" s="70">
        <v>211059.222</v>
      </c>
      <c r="D14" s="71">
        <v>35183.7966</v>
      </c>
      <c r="E14" s="72">
        <v>175875.4254</v>
      </c>
      <c r="F14" s="23"/>
      <c r="G14" s="71">
        <v>0</v>
      </c>
      <c r="H14" s="22">
        <v>153880.3216107132</v>
      </c>
      <c r="I14" s="23"/>
      <c r="J14" s="74">
        <v>153880.3216107132</v>
      </c>
      <c r="K14" s="72">
        <v>23216.51442</v>
      </c>
      <c r="L14" s="75">
        <v>88644.87324</v>
      </c>
      <c r="M14" s="75">
        <v>37990.65996</v>
      </c>
      <c r="N14" s="33">
        <v>644</v>
      </c>
      <c r="O14" s="23">
        <v>150496.04762</v>
      </c>
      <c r="P14" s="74">
        <v>3384.2739907132054</v>
      </c>
      <c r="Q14" s="78">
        <v>-21995.103789286804</v>
      </c>
      <c r="R14" s="74">
        <v>29897.20084924972</v>
      </c>
    </row>
    <row r="15" spans="1:18" ht="12.75">
      <c r="A15" s="34" t="s">
        <v>104</v>
      </c>
      <c r="B15" s="35">
        <v>1881.8</v>
      </c>
      <c r="C15" s="70">
        <v>270866.29199999996</v>
      </c>
      <c r="D15" s="71">
        <v>47129.58959999995</v>
      </c>
      <c r="E15" s="72">
        <v>223736.7024</v>
      </c>
      <c r="F15" s="23"/>
      <c r="G15" s="71">
        <v>0</v>
      </c>
      <c r="H15" s="22">
        <v>99573.53687069082</v>
      </c>
      <c r="I15" s="23"/>
      <c r="J15" s="74">
        <v>99573.53687069082</v>
      </c>
      <c r="K15" s="72">
        <v>29795.292119999995</v>
      </c>
      <c r="L15" s="75">
        <v>113763.84263999997</v>
      </c>
      <c r="M15" s="75">
        <v>48755.932559999994</v>
      </c>
      <c r="N15" s="33">
        <v>0</v>
      </c>
      <c r="O15" s="23">
        <v>192315.06731999994</v>
      </c>
      <c r="P15" s="74">
        <v>-92741.53044930912</v>
      </c>
      <c r="Q15" s="78">
        <v>-124163.16552930919</v>
      </c>
      <c r="R15" s="74">
        <v>17117.519158662115</v>
      </c>
    </row>
    <row r="16" spans="1:18" ht="12.75">
      <c r="A16" s="34" t="s">
        <v>105</v>
      </c>
      <c r="B16" s="35">
        <v>1952.7</v>
      </c>
      <c r="C16" s="70">
        <v>281071.63800000004</v>
      </c>
      <c r="D16" s="71">
        <v>47406.668000000034</v>
      </c>
      <c r="E16" s="72">
        <v>233664.97</v>
      </c>
      <c r="F16" s="23"/>
      <c r="G16" s="71">
        <v>0</v>
      </c>
      <c r="H16" s="22">
        <v>187085.81419123788</v>
      </c>
      <c r="I16" s="23"/>
      <c r="J16" s="74">
        <v>187085.81419123788</v>
      </c>
      <c r="K16" s="72">
        <v>30917.880180000004</v>
      </c>
      <c r="L16" s="75">
        <v>118050.08796</v>
      </c>
      <c r="M16" s="75">
        <v>50592.89484000001</v>
      </c>
      <c r="N16" s="33">
        <v>4613</v>
      </c>
      <c r="O16" s="23">
        <v>204173.86298000003</v>
      </c>
      <c r="P16" s="74">
        <v>-17088.048788762157</v>
      </c>
      <c r="Q16" s="78">
        <v>-46579.15580876212</v>
      </c>
      <c r="R16" s="74">
        <v>35146.66063430734</v>
      </c>
    </row>
    <row r="17" spans="1:18" ht="12.75">
      <c r="A17" s="34" t="s">
        <v>106</v>
      </c>
      <c r="B17" s="35">
        <v>1457</v>
      </c>
      <c r="C17" s="70">
        <v>209720.58</v>
      </c>
      <c r="D17" s="71">
        <v>32122.94074999998</v>
      </c>
      <c r="E17" s="72">
        <v>177597.63925</v>
      </c>
      <c r="F17" s="23"/>
      <c r="G17" s="71">
        <v>0</v>
      </c>
      <c r="H17" s="22">
        <v>144739.3934214442</v>
      </c>
      <c r="I17" s="23"/>
      <c r="J17" s="74">
        <v>144739.3934214442</v>
      </c>
      <c r="K17" s="72">
        <v>23069.263799999997</v>
      </c>
      <c r="L17" s="75">
        <v>88082.6436</v>
      </c>
      <c r="M17" s="75">
        <v>37749.704399999995</v>
      </c>
      <c r="N17" s="33">
        <v>2517</v>
      </c>
      <c r="O17" s="23">
        <v>151418.61179999998</v>
      </c>
      <c r="P17" s="74">
        <v>-6679.218378555786</v>
      </c>
      <c r="Q17" s="78">
        <v>-32858.24582855581</v>
      </c>
      <c r="R17" s="74">
        <v>26740.79539212329</v>
      </c>
    </row>
    <row r="18" spans="1:18" ht="12.75">
      <c r="A18" s="34" t="s">
        <v>107</v>
      </c>
      <c r="B18" s="35">
        <v>4199.9</v>
      </c>
      <c r="C18" s="70">
        <v>604533.6059999999</v>
      </c>
      <c r="D18" s="71">
        <v>93261.79359999992</v>
      </c>
      <c r="E18" s="72">
        <v>511271.8124</v>
      </c>
      <c r="F18" s="23"/>
      <c r="G18" s="71">
        <v>0</v>
      </c>
      <c r="H18" s="22">
        <v>431253.16560768074</v>
      </c>
      <c r="I18" s="23"/>
      <c r="J18" s="74">
        <v>431253.16560768074</v>
      </c>
      <c r="K18" s="72">
        <v>66498.69665999999</v>
      </c>
      <c r="L18" s="75">
        <v>253904.11451999994</v>
      </c>
      <c r="M18" s="75">
        <v>108816.04907999998</v>
      </c>
      <c r="N18" s="33">
        <v>3380</v>
      </c>
      <c r="O18" s="23">
        <v>432598.8602599999</v>
      </c>
      <c r="P18" s="74">
        <v>-1345.6946523191873</v>
      </c>
      <c r="Q18" s="78">
        <v>-80018.64679231925</v>
      </c>
      <c r="R18" s="74">
        <v>81261.07818549934</v>
      </c>
    </row>
    <row r="19" spans="1:18" ht="12.75">
      <c r="A19" s="34" t="s">
        <v>108</v>
      </c>
      <c r="B19" s="35">
        <v>4429.2</v>
      </c>
      <c r="C19" s="70">
        <v>637539.048</v>
      </c>
      <c r="D19" s="71">
        <v>101590.01249999995</v>
      </c>
      <c r="E19" s="72">
        <v>535949.0355</v>
      </c>
      <c r="F19" s="23"/>
      <c r="G19" s="71">
        <v>0</v>
      </c>
      <c r="H19" s="22">
        <v>417875.787132646</v>
      </c>
      <c r="I19" s="23"/>
      <c r="J19" s="74">
        <v>417875.787132646</v>
      </c>
      <c r="K19" s="72">
        <v>70129.29527999999</v>
      </c>
      <c r="L19" s="75">
        <v>267766.40015999996</v>
      </c>
      <c r="M19" s="75">
        <v>114757.02863999999</v>
      </c>
      <c r="N19" s="33">
        <v>10153</v>
      </c>
      <c r="O19" s="23">
        <v>462805.7240799999</v>
      </c>
      <c r="P19" s="74">
        <v>-44929.93694735388</v>
      </c>
      <c r="Q19" s="78">
        <v>-118073.24836735398</v>
      </c>
      <c r="R19" s="74">
        <v>75967.68590982504</v>
      </c>
    </row>
    <row r="20" spans="1:18" ht="12.75">
      <c r="A20" s="34" t="s">
        <v>109</v>
      </c>
      <c r="B20" s="35">
        <v>3321.8</v>
      </c>
      <c r="C20" s="70">
        <v>478139.89200000005</v>
      </c>
      <c r="D20" s="71">
        <v>77699.94149999996</v>
      </c>
      <c r="E20" s="72">
        <v>400439.9505000001</v>
      </c>
      <c r="F20" s="23"/>
      <c r="G20" s="71">
        <v>0</v>
      </c>
      <c r="H20" s="22">
        <v>285242.03679461544</v>
      </c>
      <c r="I20" s="23"/>
      <c r="J20" s="74">
        <v>285242.03679461544</v>
      </c>
      <c r="K20" s="72">
        <v>52595.38812</v>
      </c>
      <c r="L20" s="75">
        <v>200818.75464000003</v>
      </c>
      <c r="M20" s="75">
        <v>86065.18056000001</v>
      </c>
      <c r="N20" s="33">
        <v>1811</v>
      </c>
      <c r="O20" s="23">
        <v>341290.32332</v>
      </c>
      <c r="P20" s="74">
        <v>-56048.28652538458</v>
      </c>
      <c r="Q20" s="78">
        <v>-115197.91370538465</v>
      </c>
      <c r="R20" s="74">
        <v>52623.61493236266</v>
      </c>
    </row>
    <row r="21" spans="1:18" ht="12.75">
      <c r="A21" s="34" t="s">
        <v>110</v>
      </c>
      <c r="B21" s="160">
        <v>1421.4</v>
      </c>
      <c r="C21" s="70">
        <v>204596.316</v>
      </c>
      <c r="D21" s="71">
        <v>35830.77299999999</v>
      </c>
      <c r="E21" s="72">
        <v>168765.543</v>
      </c>
      <c r="F21" s="23"/>
      <c r="G21" s="71">
        <v>0</v>
      </c>
      <c r="H21" s="22">
        <v>152663.59317687346</v>
      </c>
      <c r="I21" s="23"/>
      <c r="J21" s="74">
        <v>152663.59317687346</v>
      </c>
      <c r="K21" s="72">
        <v>22505.59476</v>
      </c>
      <c r="L21" s="75">
        <v>85930.45271999999</v>
      </c>
      <c r="M21" s="75">
        <v>36827.336879999995</v>
      </c>
      <c r="N21" s="33">
        <v>1738</v>
      </c>
      <c r="O21" s="23">
        <v>147001.38435999997</v>
      </c>
      <c r="P21" s="74">
        <v>5662.208816873492</v>
      </c>
      <c r="Q21" s="78">
        <v>-16101.949823126546</v>
      </c>
      <c r="R21" s="74">
        <v>27463.34711730746</v>
      </c>
    </row>
    <row r="22" spans="1:18" ht="12.75">
      <c r="A22" s="34" t="s">
        <v>111</v>
      </c>
      <c r="B22" s="35">
        <v>2226.6</v>
      </c>
      <c r="C22" s="70">
        <v>320496.804</v>
      </c>
      <c r="D22" s="71">
        <v>52248.87879999995</v>
      </c>
      <c r="E22" s="72">
        <v>268247.92520000006</v>
      </c>
      <c r="F22" s="23"/>
      <c r="G22" s="71">
        <v>0</v>
      </c>
      <c r="H22" s="22">
        <v>151582.8670820784</v>
      </c>
      <c r="I22" s="23"/>
      <c r="J22" s="74">
        <v>151582.8670820784</v>
      </c>
      <c r="K22" s="72">
        <v>35254.64844</v>
      </c>
      <c r="L22" s="75">
        <v>134608.65768</v>
      </c>
      <c r="M22" s="75">
        <v>57689.424719999995</v>
      </c>
      <c r="N22" s="33">
        <v>2160</v>
      </c>
      <c r="O22" s="23">
        <v>229712.73083999997</v>
      </c>
      <c r="P22" s="74">
        <v>-78129.86375792159</v>
      </c>
      <c r="Q22" s="78">
        <v>-116665.05811792167</v>
      </c>
      <c r="R22" s="74">
        <v>24872.77943533097</v>
      </c>
    </row>
    <row r="23" spans="1:18" ht="12.75">
      <c r="A23" s="34" t="s">
        <v>112</v>
      </c>
      <c r="B23" s="35">
        <v>640.8</v>
      </c>
      <c r="C23" s="70">
        <v>92236.75200000001</v>
      </c>
      <c r="D23" s="71">
        <v>12605.546000000002</v>
      </c>
      <c r="E23" s="72">
        <v>79631.206</v>
      </c>
      <c r="F23" s="23"/>
      <c r="G23" s="71">
        <v>0</v>
      </c>
      <c r="H23" s="22">
        <v>59988.85297404072</v>
      </c>
      <c r="I23" s="23"/>
      <c r="J23" s="74">
        <v>59988.85297404072</v>
      </c>
      <c r="K23" s="72">
        <v>10146.042720000001</v>
      </c>
      <c r="L23" s="75">
        <v>38739.43584</v>
      </c>
      <c r="M23" s="75">
        <v>16602.61536</v>
      </c>
      <c r="N23" s="33">
        <v>2702</v>
      </c>
      <c r="O23" s="23">
        <v>68190.09392</v>
      </c>
      <c r="P23" s="74">
        <v>-8201.240945959282</v>
      </c>
      <c r="Q23" s="78">
        <v>-19642.353025959288</v>
      </c>
      <c r="R23" s="74">
        <v>11587.323481386302</v>
      </c>
    </row>
    <row r="24" spans="1:18" ht="12.75">
      <c r="A24" s="34" t="s">
        <v>113</v>
      </c>
      <c r="B24" s="35">
        <v>950.6</v>
      </c>
      <c r="C24" s="70">
        <v>136829.364</v>
      </c>
      <c r="D24" s="71">
        <v>23528.888999999996</v>
      </c>
      <c r="E24" s="72">
        <v>113300.475</v>
      </c>
      <c r="F24" s="23"/>
      <c r="G24" s="71">
        <v>0</v>
      </c>
      <c r="H24" s="22">
        <v>75416.8299160277</v>
      </c>
      <c r="I24" s="23"/>
      <c r="J24" s="74">
        <v>75416.8299160277</v>
      </c>
      <c r="K24" s="72">
        <v>15051.23004</v>
      </c>
      <c r="L24" s="75">
        <v>57468.33288</v>
      </c>
      <c r="M24" s="75">
        <v>24629.285519999998</v>
      </c>
      <c r="N24" s="33">
        <v>1865</v>
      </c>
      <c r="O24" s="23">
        <v>99013.84844</v>
      </c>
      <c r="P24" s="74">
        <v>-23597.018523972307</v>
      </c>
      <c r="Q24" s="78">
        <v>-37883.64508397231</v>
      </c>
      <c r="R24" s="74">
        <v>14136.502667130299</v>
      </c>
    </row>
    <row r="25" spans="1:18" ht="12.75">
      <c r="A25" s="34" t="s">
        <v>114</v>
      </c>
      <c r="B25" s="35">
        <v>1095.71</v>
      </c>
      <c r="C25" s="70">
        <v>157716.4974</v>
      </c>
      <c r="D25" s="71">
        <v>18632.620599999995</v>
      </c>
      <c r="E25" s="72">
        <v>139083.8768</v>
      </c>
      <c r="F25" s="23"/>
      <c r="G25" s="71">
        <v>0</v>
      </c>
      <c r="H25" s="22">
        <v>0</v>
      </c>
      <c r="I25" s="23"/>
      <c r="J25" s="74">
        <v>0</v>
      </c>
      <c r="K25" s="72">
        <v>17348.814714</v>
      </c>
      <c r="L25" s="75">
        <v>66240.928908</v>
      </c>
      <c r="M25" s="75">
        <v>28388.969532</v>
      </c>
      <c r="N25" s="33">
        <v>2007</v>
      </c>
      <c r="O25" s="23">
        <v>113985.71315400001</v>
      </c>
      <c r="P25" s="74">
        <v>-113985.71315400001</v>
      </c>
      <c r="Q25" s="78">
        <v>-139083.8768</v>
      </c>
      <c r="R25" s="74">
        <v>0</v>
      </c>
    </row>
    <row r="26" spans="1:18" ht="12.75">
      <c r="A26" s="34" t="s">
        <v>115</v>
      </c>
      <c r="B26" s="35">
        <v>1888.1</v>
      </c>
      <c r="C26" s="70">
        <v>271773.11399999994</v>
      </c>
      <c r="D26" s="71">
        <v>44362.16849999994</v>
      </c>
      <c r="E26" s="72">
        <v>227410.9455</v>
      </c>
      <c r="F26" s="23"/>
      <c r="G26" s="71">
        <v>0</v>
      </c>
      <c r="H26" s="22">
        <v>205703.2211208334</v>
      </c>
      <c r="I26" s="23"/>
      <c r="J26" s="74">
        <v>205703.2211208334</v>
      </c>
      <c r="K26" s="72">
        <v>29895.042539999995</v>
      </c>
      <c r="L26" s="75">
        <v>114144.70787999997</v>
      </c>
      <c r="M26" s="75">
        <v>48919.16051999999</v>
      </c>
      <c r="N26" s="33">
        <v>11185</v>
      </c>
      <c r="O26" s="23">
        <v>204143.91093999997</v>
      </c>
      <c r="P26" s="74">
        <v>1559.3101808334177</v>
      </c>
      <c r="Q26" s="78">
        <v>-21707.72437916661</v>
      </c>
      <c r="R26" s="74">
        <v>35890.68032909019</v>
      </c>
    </row>
    <row r="27" spans="1:18" ht="12.75">
      <c r="A27" s="34" t="s">
        <v>92</v>
      </c>
      <c r="B27" s="35">
        <v>1449.3</v>
      </c>
      <c r="C27" s="70">
        <v>208612.24199999997</v>
      </c>
      <c r="D27" s="71">
        <v>36483.12779999996</v>
      </c>
      <c r="E27" s="72">
        <v>172129.1142</v>
      </c>
      <c r="F27" s="23"/>
      <c r="G27" s="71">
        <v>0</v>
      </c>
      <c r="H27" s="22">
        <v>137805.2762655085</v>
      </c>
      <c r="I27" s="23"/>
      <c r="J27" s="74">
        <v>137805.2762655085</v>
      </c>
      <c r="K27" s="72">
        <v>22947.346619999997</v>
      </c>
      <c r="L27" s="75">
        <v>87617.14163999999</v>
      </c>
      <c r="M27" s="75">
        <v>37550.203559999994</v>
      </c>
      <c r="N27" s="33">
        <v>4726</v>
      </c>
      <c r="O27" s="23">
        <v>152840.69181999998</v>
      </c>
      <c r="P27" s="74">
        <v>-15035.415554491483</v>
      </c>
      <c r="Q27" s="78">
        <v>-34323.837934491516</v>
      </c>
      <c r="R27" s="74">
        <v>24179.174168203448</v>
      </c>
    </row>
    <row r="28" spans="1:18" ht="12.75">
      <c r="A28" s="34" t="s">
        <v>93</v>
      </c>
      <c r="B28" s="35">
        <v>2730.7</v>
      </c>
      <c r="C28" s="70">
        <v>393056.958</v>
      </c>
      <c r="D28" s="71">
        <v>62120.62659999996</v>
      </c>
      <c r="E28" s="72">
        <v>330936.3314</v>
      </c>
      <c r="F28" s="23"/>
      <c r="G28" s="71">
        <v>0</v>
      </c>
      <c r="H28" s="22">
        <v>300111.091186834</v>
      </c>
      <c r="I28" s="23"/>
      <c r="J28" s="74">
        <v>300111.091186834</v>
      </c>
      <c r="K28" s="72">
        <v>43236.26538</v>
      </c>
      <c r="L28" s="75">
        <v>165083.92236</v>
      </c>
      <c r="M28" s="75">
        <v>70750.25244</v>
      </c>
      <c r="N28" s="33">
        <v>0</v>
      </c>
      <c r="O28" s="23">
        <v>279070.44018</v>
      </c>
      <c r="P28" s="74">
        <v>21040.651006834</v>
      </c>
      <c r="Q28" s="78">
        <v>-30825.24021316605</v>
      </c>
      <c r="R28" s="74">
        <v>54315.68569747838</v>
      </c>
    </row>
    <row r="29" spans="1:18" ht="12.75">
      <c r="A29" s="34" t="s">
        <v>94</v>
      </c>
      <c r="B29" s="35">
        <v>2698.9</v>
      </c>
      <c r="C29" s="70">
        <v>388479.66599999997</v>
      </c>
      <c r="D29" s="71">
        <v>64205.29105</v>
      </c>
      <c r="E29" s="72">
        <v>324274.37494999997</v>
      </c>
      <c r="F29" s="23"/>
      <c r="G29" s="71">
        <v>0</v>
      </c>
      <c r="H29" s="22">
        <v>226241.89853965296</v>
      </c>
      <c r="I29" s="23"/>
      <c r="J29" s="74">
        <v>226241.89853965296</v>
      </c>
      <c r="K29" s="72">
        <v>42732.76326</v>
      </c>
      <c r="L29" s="75">
        <v>163161.45971999998</v>
      </c>
      <c r="M29" s="75">
        <v>69926.33987999998</v>
      </c>
      <c r="N29" s="33">
        <v>1239</v>
      </c>
      <c r="O29" s="23">
        <v>277059.56285999995</v>
      </c>
      <c r="P29" s="74">
        <v>-50817.66432034699</v>
      </c>
      <c r="Q29" s="78">
        <v>-98032.47641034701</v>
      </c>
      <c r="R29" s="74">
        <v>36455.243148822025</v>
      </c>
    </row>
    <row r="30" spans="1:18" ht="12.75">
      <c r="A30" s="34" t="s">
        <v>95</v>
      </c>
      <c r="B30" s="35">
        <v>1491.1</v>
      </c>
      <c r="C30" s="70">
        <v>214628.93399999998</v>
      </c>
      <c r="D30" s="71">
        <v>35472.43919999999</v>
      </c>
      <c r="E30" s="72">
        <v>179156.4948</v>
      </c>
      <c r="F30" s="23"/>
      <c r="G30" s="71">
        <v>0</v>
      </c>
      <c r="H30" s="22">
        <v>146230.460170134</v>
      </c>
      <c r="I30" s="23"/>
      <c r="J30" s="74">
        <v>146230.460170134</v>
      </c>
      <c r="K30" s="72">
        <v>23609.182739999997</v>
      </c>
      <c r="L30" s="75">
        <v>90144.15228</v>
      </c>
      <c r="M30" s="75">
        <v>38633.208119999996</v>
      </c>
      <c r="N30" s="33">
        <v>6949</v>
      </c>
      <c r="O30" s="23">
        <v>159335.54314</v>
      </c>
      <c r="P30" s="74">
        <v>-13105.082969865995</v>
      </c>
      <c r="Q30" s="78">
        <v>-32926.034629865986</v>
      </c>
      <c r="R30" s="74">
        <v>29217.28044575539</v>
      </c>
    </row>
    <row r="31" spans="1:18" ht="12.75">
      <c r="A31" s="34" t="s">
        <v>96</v>
      </c>
      <c r="B31" s="35">
        <v>4011.4</v>
      </c>
      <c r="C31" s="70">
        <v>577400.9160000001</v>
      </c>
      <c r="D31" s="71">
        <v>101268.86840000004</v>
      </c>
      <c r="E31" s="72">
        <v>476132.04760000005</v>
      </c>
      <c r="F31" s="23"/>
      <c r="G31" s="71">
        <v>0</v>
      </c>
      <c r="H31" s="22">
        <v>398374.27112995624</v>
      </c>
      <c r="I31" s="23"/>
      <c r="J31" s="74">
        <v>398374.27112995624</v>
      </c>
      <c r="K31" s="72">
        <v>63514.10076000001</v>
      </c>
      <c r="L31" s="75">
        <v>242508.38472000003</v>
      </c>
      <c r="M31" s="75">
        <v>103932.16488000001</v>
      </c>
      <c r="N31" s="33">
        <v>1369</v>
      </c>
      <c r="O31" s="23">
        <v>411323.65036</v>
      </c>
      <c r="P31" s="74">
        <v>-12949.379230043793</v>
      </c>
      <c r="Q31" s="78">
        <v>-77757.77647004381</v>
      </c>
      <c r="R31" s="74">
        <v>68381.05578038239</v>
      </c>
    </row>
    <row r="32" spans="1:18" ht="12.75">
      <c r="A32" s="34" t="s">
        <v>97</v>
      </c>
      <c r="B32" s="35">
        <v>1925.5</v>
      </c>
      <c r="C32" s="70">
        <v>277156.47</v>
      </c>
      <c r="D32" s="71">
        <v>44233.34079999995</v>
      </c>
      <c r="E32" s="72">
        <v>232923.12920000002</v>
      </c>
      <c r="F32" s="23"/>
      <c r="G32" s="71">
        <v>0</v>
      </c>
      <c r="H32" s="22">
        <v>186740.06526101156</v>
      </c>
      <c r="I32" s="23"/>
      <c r="J32" s="74">
        <v>186740.06526101156</v>
      </c>
      <c r="K32" s="72">
        <v>30487.211699999996</v>
      </c>
      <c r="L32" s="75">
        <v>116405.71739999998</v>
      </c>
      <c r="M32" s="75">
        <v>49888.1646</v>
      </c>
      <c r="N32" s="33">
        <v>3863</v>
      </c>
      <c r="O32" s="23">
        <v>200644.09369999997</v>
      </c>
      <c r="P32" s="74">
        <v>-13904.028438988404</v>
      </c>
      <c r="Q32" s="78">
        <v>-46183.06393898846</v>
      </c>
      <c r="R32" s="74">
        <v>35965.01841768522</v>
      </c>
    </row>
    <row r="33" spans="1:18" ht="12.75">
      <c r="A33" s="34" t="s">
        <v>98</v>
      </c>
      <c r="B33" s="35">
        <v>3965.8</v>
      </c>
      <c r="C33" s="70">
        <v>570837.2520000001</v>
      </c>
      <c r="D33" s="71">
        <v>89317.05745000008</v>
      </c>
      <c r="E33" s="72">
        <v>481520.19455</v>
      </c>
      <c r="F33" s="23"/>
      <c r="G33" s="71">
        <v>0</v>
      </c>
      <c r="H33" s="22">
        <v>359550.942135512</v>
      </c>
      <c r="I33" s="23"/>
      <c r="J33" s="74">
        <v>359550.942135512</v>
      </c>
      <c r="K33" s="72">
        <v>62792.09772000001</v>
      </c>
      <c r="L33" s="75">
        <v>239751.64584000004</v>
      </c>
      <c r="M33" s="75">
        <v>102750.70536</v>
      </c>
      <c r="N33" s="33">
        <v>693</v>
      </c>
      <c r="O33" s="23">
        <v>405987.44892000005</v>
      </c>
      <c r="P33" s="74">
        <v>-46436.50678448804</v>
      </c>
      <c r="Q33" s="78">
        <v>-121969.252414488</v>
      </c>
      <c r="R33" s="74">
        <v>64950.62031524203</v>
      </c>
    </row>
    <row r="34" spans="1:18" ht="12.75">
      <c r="A34" s="34" t="s">
        <v>99</v>
      </c>
      <c r="B34" s="35">
        <v>1999.9</v>
      </c>
      <c r="C34" s="70">
        <v>287865.606</v>
      </c>
      <c r="D34" s="71">
        <v>48015.34010000003</v>
      </c>
      <c r="E34" s="72">
        <v>239850.2659</v>
      </c>
      <c r="F34" s="23"/>
      <c r="G34" s="71">
        <v>0</v>
      </c>
      <c r="H34" s="22">
        <v>165936.59026546622</v>
      </c>
      <c r="I34" s="23"/>
      <c r="J34" s="74">
        <v>165936.59026546622</v>
      </c>
      <c r="K34" s="72">
        <v>31665.216660000002</v>
      </c>
      <c r="L34" s="75">
        <v>120903.55452</v>
      </c>
      <c r="M34" s="75">
        <v>51815.809080000006</v>
      </c>
      <c r="N34" s="33">
        <v>3109</v>
      </c>
      <c r="O34" s="23">
        <v>207493.58026000002</v>
      </c>
      <c r="P34" s="74">
        <v>-41556.9899945338</v>
      </c>
      <c r="Q34" s="78">
        <v>-73913.67563453378</v>
      </c>
      <c r="R34" s="74">
        <v>28771.719370122675</v>
      </c>
    </row>
    <row r="35" spans="1:18" ht="12.75">
      <c r="A35" s="34" t="s">
        <v>100</v>
      </c>
      <c r="B35" s="35">
        <v>2756.8</v>
      </c>
      <c r="C35" s="70">
        <v>396813.792</v>
      </c>
      <c r="D35" s="71">
        <v>62647.06430000003</v>
      </c>
      <c r="E35" s="72">
        <v>334166.7277</v>
      </c>
      <c r="F35" s="23"/>
      <c r="G35" s="71">
        <v>0</v>
      </c>
      <c r="H35" s="22">
        <v>273229.16120015195</v>
      </c>
      <c r="I35" s="23"/>
      <c r="J35" s="74">
        <v>273229.16120015195</v>
      </c>
      <c r="K35" s="72">
        <v>43649.517120000004</v>
      </c>
      <c r="L35" s="75">
        <v>166661.79264</v>
      </c>
      <c r="M35" s="75">
        <v>71426.48256</v>
      </c>
      <c r="N35" s="33">
        <v>0</v>
      </c>
      <c r="O35" s="23">
        <v>281737.79232</v>
      </c>
      <c r="P35" s="74">
        <v>-8508.631119848054</v>
      </c>
      <c r="Q35" s="78">
        <v>-60937.566499848035</v>
      </c>
      <c r="R35" s="74">
        <v>50818.815886082026</v>
      </c>
    </row>
    <row r="36" spans="1:18" ht="12.75">
      <c r="A36" s="34" t="s">
        <v>101</v>
      </c>
      <c r="B36" s="35">
        <v>4133.5</v>
      </c>
      <c r="C36" s="70">
        <v>594975.99</v>
      </c>
      <c r="D36" s="71">
        <v>91245.14480000001</v>
      </c>
      <c r="E36" s="72">
        <v>503730.8452</v>
      </c>
      <c r="F36" s="23"/>
      <c r="G36" s="71">
        <v>0</v>
      </c>
      <c r="H36" s="22">
        <v>418691.3165159396</v>
      </c>
      <c r="I36" s="23"/>
      <c r="J36" s="74">
        <v>418691.3165159396</v>
      </c>
      <c r="K36" s="72">
        <v>65447.3589</v>
      </c>
      <c r="L36" s="75">
        <v>249889.9158</v>
      </c>
      <c r="M36" s="75">
        <v>107095.6782</v>
      </c>
      <c r="N36" s="33">
        <v>14600</v>
      </c>
      <c r="O36" s="23">
        <v>437032.95290000003</v>
      </c>
      <c r="P36" s="74">
        <v>-18341.63638406043</v>
      </c>
      <c r="Q36" s="78">
        <v>-85039.52868406038</v>
      </c>
      <c r="R36" s="74">
        <v>79903.55412545665</v>
      </c>
    </row>
    <row r="37" spans="1:18" ht="12.75">
      <c r="A37" s="34" t="s">
        <v>102</v>
      </c>
      <c r="B37" s="35">
        <v>4227.6</v>
      </c>
      <c r="C37" s="70">
        <v>608520.7440000001</v>
      </c>
      <c r="D37" s="71">
        <v>97754.68650000007</v>
      </c>
      <c r="E37" s="72">
        <v>510766.0575</v>
      </c>
      <c r="F37" s="23"/>
      <c r="G37" s="71">
        <v>0</v>
      </c>
      <c r="H37" s="22">
        <v>419943.7077501283</v>
      </c>
      <c r="I37" s="23"/>
      <c r="J37" s="74">
        <v>419943.7077501283</v>
      </c>
      <c r="K37" s="72">
        <v>66937.28184000001</v>
      </c>
      <c r="L37" s="75">
        <v>255578.71248000002</v>
      </c>
      <c r="M37" s="75">
        <v>109533.73392000001</v>
      </c>
      <c r="N37" s="33">
        <v>0</v>
      </c>
      <c r="O37" s="23">
        <v>432049.7282400001</v>
      </c>
      <c r="P37" s="74">
        <v>-12106.020489871793</v>
      </c>
      <c r="Q37" s="78">
        <v>-90822.3497498717</v>
      </c>
      <c r="R37" s="74">
        <v>78242.32330538762</v>
      </c>
    </row>
    <row r="38" spans="1:18" ht="12.75">
      <c r="A38" s="80" t="s">
        <v>270</v>
      </c>
      <c r="B38" s="35">
        <v>2251.7</v>
      </c>
      <c r="C38" s="70">
        <v>324109.698</v>
      </c>
      <c r="D38" s="71">
        <v>180446.8701</v>
      </c>
      <c r="E38" s="72">
        <v>143662.82789999997</v>
      </c>
      <c r="F38" s="23"/>
      <c r="G38" s="71">
        <v>0</v>
      </c>
      <c r="H38" s="22">
        <v>50509.82055221777</v>
      </c>
      <c r="I38" s="23"/>
      <c r="J38" s="74">
        <v>50509.82055221777</v>
      </c>
      <c r="K38" s="72">
        <v>35652.06678</v>
      </c>
      <c r="L38" s="75">
        <v>136126.07315999997</v>
      </c>
      <c r="M38" s="75">
        <v>58339.745639999994</v>
      </c>
      <c r="N38" s="33">
        <v>731</v>
      </c>
      <c r="O38" s="23">
        <v>230848.88557999994</v>
      </c>
      <c r="P38" s="74">
        <v>-180339.06502778217</v>
      </c>
      <c r="Q38" s="78">
        <v>-93153.0073477822</v>
      </c>
      <c r="R38" s="74">
        <v>3560.6507552294274</v>
      </c>
    </row>
    <row r="39" spans="1:18" ht="12.75">
      <c r="A39" s="34" t="s">
        <v>117</v>
      </c>
      <c r="B39" s="35">
        <v>959</v>
      </c>
      <c r="C39" s="70">
        <v>138038.46</v>
      </c>
      <c r="D39" s="71">
        <v>22778.46930000001</v>
      </c>
      <c r="E39" s="72">
        <v>115259.99070000001</v>
      </c>
      <c r="F39" s="23"/>
      <c r="G39" s="71">
        <v>0</v>
      </c>
      <c r="H39" s="22">
        <v>100630.64127730804</v>
      </c>
      <c r="I39" s="23"/>
      <c r="J39" s="74">
        <v>100630.64127730804</v>
      </c>
      <c r="K39" s="72">
        <v>15184.230600000003</v>
      </c>
      <c r="L39" s="75">
        <v>57976.15320000001</v>
      </c>
      <c r="M39" s="75">
        <v>24846.922800000004</v>
      </c>
      <c r="N39" s="33"/>
      <c r="O39" s="23">
        <v>98007.30660000001</v>
      </c>
      <c r="P39" s="74">
        <v>2623.3346773080266</v>
      </c>
      <c r="Q39" s="78">
        <v>-14629.349422691972</v>
      </c>
      <c r="R39" s="74">
        <v>18795.563250187624</v>
      </c>
    </row>
    <row r="40" spans="1:18" s="154" customFormat="1" ht="12.75">
      <c r="A40" s="34" t="s">
        <v>119</v>
      </c>
      <c r="B40" s="35">
        <v>458.6</v>
      </c>
      <c r="C40" s="70">
        <v>66010.884</v>
      </c>
      <c r="D40" s="71">
        <v>12018.04800000001</v>
      </c>
      <c r="E40" s="72">
        <v>53992.835999999996</v>
      </c>
      <c r="F40" s="81"/>
      <c r="G40" s="71">
        <v>0</v>
      </c>
      <c r="H40" s="22">
        <v>42616.7348201968</v>
      </c>
      <c r="I40" s="23"/>
      <c r="J40" s="74">
        <v>42616.7348201968</v>
      </c>
      <c r="K40" s="72">
        <v>7261.19724</v>
      </c>
      <c r="L40" s="75">
        <v>27724.57128</v>
      </c>
      <c r="M40" s="75">
        <v>11881.959120000001</v>
      </c>
      <c r="N40" s="33">
        <v>0</v>
      </c>
      <c r="O40" s="23">
        <v>46867.72764</v>
      </c>
      <c r="P40" s="74">
        <v>-4250.992819803199</v>
      </c>
      <c r="Q40" s="78">
        <v>-11376.101179803198</v>
      </c>
      <c r="R40" s="74">
        <v>2170.9003662906184</v>
      </c>
    </row>
    <row r="41" spans="1:18" s="154" customFormat="1" ht="12.75">
      <c r="A41" s="34" t="s">
        <v>120</v>
      </c>
      <c r="B41" s="82">
        <v>382.6</v>
      </c>
      <c r="C41" s="70">
        <v>55071.444</v>
      </c>
      <c r="D41" s="71">
        <v>8559.468</v>
      </c>
      <c r="E41" s="72">
        <v>46511.976</v>
      </c>
      <c r="F41" s="83"/>
      <c r="G41" s="71">
        <v>0</v>
      </c>
      <c r="H41" s="22">
        <v>9154.581526476339</v>
      </c>
      <c r="I41" s="23"/>
      <c r="J41" s="74">
        <v>9154.581526476339</v>
      </c>
      <c r="K41" s="72">
        <v>6057.858840000001</v>
      </c>
      <c r="L41" s="75">
        <v>23130.00648</v>
      </c>
      <c r="M41" s="75">
        <v>9912.85992</v>
      </c>
      <c r="N41" s="33"/>
      <c r="O41" s="23">
        <v>39100.72524</v>
      </c>
      <c r="P41" s="74">
        <v>-29946.143713523663</v>
      </c>
      <c r="Q41" s="78">
        <v>-37357.394473523666</v>
      </c>
      <c r="R41" s="74">
        <v>1376.9669205029788</v>
      </c>
    </row>
    <row r="42" spans="1:18" s="154" customFormat="1" ht="12.75">
      <c r="A42" s="34" t="s">
        <v>121</v>
      </c>
      <c r="B42" s="82">
        <v>390.5</v>
      </c>
      <c r="C42" s="70">
        <v>56208.57</v>
      </c>
      <c r="D42" s="71">
        <v>7622.909999999989</v>
      </c>
      <c r="E42" s="72">
        <v>48585.66</v>
      </c>
      <c r="F42" s="83"/>
      <c r="G42" s="71">
        <v>0</v>
      </c>
      <c r="H42" s="22">
        <v>43797.81802071942</v>
      </c>
      <c r="I42" s="23"/>
      <c r="J42" s="74">
        <v>43797.81802071942</v>
      </c>
      <c r="K42" s="72">
        <v>6182.9427</v>
      </c>
      <c r="L42" s="75">
        <v>23607.599399999996</v>
      </c>
      <c r="M42" s="75">
        <v>10117.542599999999</v>
      </c>
      <c r="N42" s="33">
        <v>793</v>
      </c>
      <c r="O42" s="23">
        <v>40701.08469999999</v>
      </c>
      <c r="P42" s="74">
        <v>3096.7333207194242</v>
      </c>
      <c r="Q42" s="78">
        <v>-4787.841979280587</v>
      </c>
      <c r="R42" s="74">
        <v>8459.2598784586</v>
      </c>
    </row>
    <row r="43" spans="1:18" ht="12.75">
      <c r="A43" s="34" t="s">
        <v>122</v>
      </c>
      <c r="B43" s="82">
        <v>397.2</v>
      </c>
      <c r="C43" s="70">
        <v>57172.968</v>
      </c>
      <c r="D43" s="71">
        <v>8794.77599999999</v>
      </c>
      <c r="E43" s="72">
        <v>48378.19200000001</v>
      </c>
      <c r="F43" s="84"/>
      <c r="G43" s="71">
        <v>0</v>
      </c>
      <c r="H43" s="22">
        <v>12063.633936021515</v>
      </c>
      <c r="I43" s="23"/>
      <c r="J43" s="74">
        <v>12063.633936021515</v>
      </c>
      <c r="K43" s="72">
        <v>6289.02648</v>
      </c>
      <c r="L43" s="75">
        <v>24012.64656</v>
      </c>
      <c r="M43" s="75">
        <v>10291.13424</v>
      </c>
      <c r="N43" s="33">
        <v>0</v>
      </c>
      <c r="O43" s="23">
        <v>40592.80728</v>
      </c>
      <c r="P43" s="74">
        <v>-28529.173343978488</v>
      </c>
      <c r="Q43" s="78">
        <v>-36314.5580639785</v>
      </c>
      <c r="R43" s="74">
        <v>1704.4322507855243</v>
      </c>
    </row>
    <row r="44" spans="1:18" ht="12.75">
      <c r="A44" s="34" t="s">
        <v>123</v>
      </c>
      <c r="B44" s="35">
        <v>629.5</v>
      </c>
      <c r="C44" s="70">
        <v>90610.23</v>
      </c>
      <c r="D44" s="71">
        <v>12397.734000000011</v>
      </c>
      <c r="E44" s="72">
        <v>78212.496</v>
      </c>
      <c r="F44" s="23"/>
      <c r="G44" s="71">
        <v>0</v>
      </c>
      <c r="H44" s="22">
        <v>67579.7559874165</v>
      </c>
      <c r="I44" s="23"/>
      <c r="J44" s="74">
        <v>67579.7559874165</v>
      </c>
      <c r="K44" s="72">
        <v>9967.125300000002</v>
      </c>
      <c r="L44" s="75">
        <v>38056.2966</v>
      </c>
      <c r="M44" s="75">
        <v>16309.841400000001</v>
      </c>
      <c r="N44" s="33">
        <v>409</v>
      </c>
      <c r="O44" s="23">
        <v>64742.263300000006</v>
      </c>
      <c r="P44" s="74">
        <v>2837.4926874164958</v>
      </c>
      <c r="Q44" s="78">
        <v>-10632.740012583497</v>
      </c>
      <c r="R44" s="74">
        <v>13053.078599495195</v>
      </c>
    </row>
    <row r="45" spans="1:18" ht="12.75">
      <c r="A45" s="34" t="s">
        <v>124</v>
      </c>
      <c r="B45" s="35">
        <v>628</v>
      </c>
      <c r="C45" s="70">
        <v>90394.32</v>
      </c>
      <c r="D45" s="71">
        <v>13690.671000000002</v>
      </c>
      <c r="E45" s="72">
        <v>76703.649</v>
      </c>
      <c r="F45" s="23"/>
      <c r="G45" s="71">
        <v>0</v>
      </c>
      <c r="H45" s="22">
        <v>46045.979091834284</v>
      </c>
      <c r="I45" s="23"/>
      <c r="J45" s="74">
        <v>46045.979091834284</v>
      </c>
      <c r="K45" s="72">
        <v>9943.3752</v>
      </c>
      <c r="L45" s="75">
        <v>37965.6144</v>
      </c>
      <c r="M45" s="75">
        <v>16270.9776</v>
      </c>
      <c r="N45" s="33">
        <v>853</v>
      </c>
      <c r="O45" s="23">
        <v>65032.9672</v>
      </c>
      <c r="P45" s="74">
        <v>-18986.988108165715</v>
      </c>
      <c r="Q45" s="78">
        <v>-30657.66990816572</v>
      </c>
      <c r="R45" s="74">
        <v>6866.227441885876</v>
      </c>
    </row>
    <row r="46" spans="1:18" ht="12.75">
      <c r="A46" s="34" t="s">
        <v>125</v>
      </c>
      <c r="B46" s="35">
        <v>639.23</v>
      </c>
      <c r="C46" s="70">
        <v>92010.7662</v>
      </c>
      <c r="D46" s="71">
        <v>13685.546400000007</v>
      </c>
      <c r="E46" s="72">
        <v>78325.21979999999</v>
      </c>
      <c r="F46" s="23"/>
      <c r="G46" s="71">
        <v>0</v>
      </c>
      <c r="H46" s="22">
        <v>44532.48570195187</v>
      </c>
      <c r="I46" s="23"/>
      <c r="J46" s="74">
        <v>44532.48570195187</v>
      </c>
      <c r="K46" s="72">
        <v>10121.184282</v>
      </c>
      <c r="L46" s="75">
        <v>38644.521803999996</v>
      </c>
      <c r="M46" s="75">
        <v>16561.937916</v>
      </c>
      <c r="N46" s="33"/>
      <c r="O46" s="23">
        <v>65327.644002</v>
      </c>
      <c r="P46" s="74">
        <v>-20795.158300048133</v>
      </c>
      <c r="Q46" s="78">
        <v>-33792.734098048124</v>
      </c>
      <c r="R46" s="74">
        <v>7680.0455306620115</v>
      </c>
    </row>
    <row r="47" spans="1:18" ht="12.75">
      <c r="A47" s="34" t="s">
        <v>126</v>
      </c>
      <c r="B47" s="35">
        <v>639.4</v>
      </c>
      <c r="C47" s="70">
        <v>92035.236</v>
      </c>
      <c r="D47" s="71">
        <v>13698.28</v>
      </c>
      <c r="E47" s="72">
        <v>78336.956</v>
      </c>
      <c r="F47" s="23"/>
      <c r="G47" s="71">
        <v>0</v>
      </c>
      <c r="H47" s="22">
        <v>70393.919147381</v>
      </c>
      <c r="I47" s="23"/>
      <c r="J47" s="74">
        <v>70393.919147381</v>
      </c>
      <c r="K47" s="72">
        <v>10123.875960000001</v>
      </c>
      <c r="L47" s="75">
        <v>38654.79912</v>
      </c>
      <c r="M47" s="75">
        <v>16566.34248</v>
      </c>
      <c r="N47" s="33">
        <v>2774</v>
      </c>
      <c r="O47" s="23">
        <v>68119.01756000001</v>
      </c>
      <c r="P47" s="74">
        <v>2274.9015873809985</v>
      </c>
      <c r="Q47" s="78">
        <v>-7943.036852619</v>
      </c>
      <c r="R47" s="74">
        <v>12751.912747754128</v>
      </c>
    </row>
    <row r="48" spans="1:18" ht="12.75">
      <c r="A48" s="34" t="s">
        <v>286</v>
      </c>
      <c r="B48" s="35">
        <v>57.1</v>
      </c>
      <c r="C48" s="70">
        <v>8218.974</v>
      </c>
      <c r="D48" s="71">
        <v>2401.6259999999984</v>
      </c>
      <c r="E48" s="72">
        <v>5817.348000000002</v>
      </c>
      <c r="F48" s="23"/>
      <c r="G48" s="71">
        <v>0</v>
      </c>
      <c r="H48" s="22">
        <v>5228.896708950595</v>
      </c>
      <c r="I48" s="23"/>
      <c r="J48" s="74">
        <v>5228.896708950595</v>
      </c>
      <c r="K48" s="72">
        <v>904.08714</v>
      </c>
      <c r="L48" s="75">
        <v>3451.96908</v>
      </c>
      <c r="M48" s="75">
        <v>1479.41532</v>
      </c>
      <c r="N48" s="33"/>
      <c r="O48" s="23">
        <v>5835.47154</v>
      </c>
      <c r="P48" s="74">
        <v>-606.5748310494046</v>
      </c>
      <c r="Q48" s="78">
        <v>-588.4512910494068</v>
      </c>
      <c r="R48" s="74">
        <v>1231.7777877386557</v>
      </c>
    </row>
    <row r="49" spans="1:18" ht="12.75">
      <c r="A49" s="34" t="s">
        <v>287</v>
      </c>
      <c r="B49" s="35">
        <v>55.3</v>
      </c>
      <c r="C49" s="70">
        <v>7959.882</v>
      </c>
      <c r="D49" s="71">
        <v>2787.923599999999</v>
      </c>
      <c r="E49" s="72">
        <v>5171.9584</v>
      </c>
      <c r="F49" s="23"/>
      <c r="G49" s="71">
        <v>0</v>
      </c>
      <c r="H49" s="22">
        <v>4738.787578985586</v>
      </c>
      <c r="I49" s="23"/>
      <c r="J49" s="74">
        <v>4738.787578985586</v>
      </c>
      <c r="K49" s="72">
        <v>875.5870199999999</v>
      </c>
      <c r="L49" s="75">
        <v>3343.15044</v>
      </c>
      <c r="M49" s="75">
        <v>1432.77876</v>
      </c>
      <c r="N49" s="33"/>
      <c r="O49" s="23">
        <v>5651.51622</v>
      </c>
      <c r="P49" s="74">
        <v>-912.7286410144143</v>
      </c>
      <c r="Q49" s="78">
        <v>-433.1708210144143</v>
      </c>
      <c r="R49" s="74">
        <v>0</v>
      </c>
    </row>
    <row r="50" spans="1:18" ht="12.75">
      <c r="A50" s="34" t="s">
        <v>288</v>
      </c>
      <c r="B50" s="35">
        <v>56.8</v>
      </c>
      <c r="C50" s="70">
        <v>8175.792</v>
      </c>
      <c r="D50" s="71">
        <v>3941.011200000001</v>
      </c>
      <c r="E50" s="72">
        <v>4234.7807999999995</v>
      </c>
      <c r="F50" s="23"/>
      <c r="G50" s="71">
        <v>0</v>
      </c>
      <c r="H50" s="22">
        <v>3860.3123676789264</v>
      </c>
      <c r="I50" s="23"/>
      <c r="J50" s="74">
        <v>3860.3123676789264</v>
      </c>
      <c r="K50" s="72">
        <v>899.33712</v>
      </c>
      <c r="L50" s="75">
        <v>3433.83264</v>
      </c>
      <c r="M50" s="75">
        <v>1471.64256</v>
      </c>
      <c r="N50" s="33"/>
      <c r="O50" s="23">
        <v>5804.81232</v>
      </c>
      <c r="P50" s="74">
        <v>-1944.4999523210736</v>
      </c>
      <c r="Q50" s="78">
        <v>-374.4684323210731</v>
      </c>
      <c r="R50" s="74">
        <v>1242.65648404279</v>
      </c>
    </row>
    <row r="51" spans="1:18" ht="12" customHeight="1">
      <c r="A51" s="34" t="s">
        <v>129</v>
      </c>
      <c r="B51" s="35">
        <v>3364.1</v>
      </c>
      <c r="C51" s="70">
        <v>484228.554</v>
      </c>
      <c r="D51" s="71">
        <v>77867.39759999997</v>
      </c>
      <c r="E51" s="72">
        <v>406361.15640000004</v>
      </c>
      <c r="F51" s="23"/>
      <c r="G51" s="71">
        <v>0</v>
      </c>
      <c r="H51" s="22">
        <v>343538.7088296957</v>
      </c>
      <c r="I51" s="23"/>
      <c r="J51" s="74">
        <v>343538.7088296957</v>
      </c>
      <c r="K51" s="72">
        <v>53265.14094</v>
      </c>
      <c r="L51" s="75">
        <v>203375.99268</v>
      </c>
      <c r="M51" s="75">
        <v>87161.13971999999</v>
      </c>
      <c r="N51" s="33">
        <v>0</v>
      </c>
      <c r="O51" s="23">
        <v>343802.27333999996</v>
      </c>
      <c r="P51" s="74">
        <v>-263.56451030424796</v>
      </c>
      <c r="Q51" s="78">
        <v>-62822.44757030433</v>
      </c>
      <c r="R51" s="74">
        <v>59311.91272152692</v>
      </c>
    </row>
    <row r="52" spans="1:18" ht="12.75">
      <c r="A52" s="34" t="s">
        <v>289</v>
      </c>
      <c r="B52" s="35">
        <v>57.7</v>
      </c>
      <c r="C52" s="70">
        <v>8305.338</v>
      </c>
      <c r="D52" s="71">
        <v>2971.0883999999987</v>
      </c>
      <c r="E52" s="72">
        <v>5334.249600000001</v>
      </c>
      <c r="F52" s="23"/>
      <c r="G52" s="71">
        <v>0</v>
      </c>
      <c r="H52" s="22">
        <v>0</v>
      </c>
      <c r="I52" s="23"/>
      <c r="J52" s="74">
        <v>0</v>
      </c>
      <c r="K52" s="72">
        <v>913.58718</v>
      </c>
      <c r="L52" s="75">
        <v>3488.24196</v>
      </c>
      <c r="M52" s="75">
        <v>1494.96084</v>
      </c>
      <c r="N52" s="33"/>
      <c r="O52" s="23">
        <v>5896.78998</v>
      </c>
      <c r="P52" s="74">
        <v>-5896.78998</v>
      </c>
      <c r="Q52" s="78">
        <v>-5334.249600000001</v>
      </c>
      <c r="R52" s="74">
        <v>0</v>
      </c>
    </row>
    <row r="53" spans="1:18" ht="12.75">
      <c r="A53" s="34" t="s">
        <v>290</v>
      </c>
      <c r="B53" s="35">
        <v>63.2</v>
      </c>
      <c r="C53" s="70">
        <v>9097.008</v>
      </c>
      <c r="D53" s="71">
        <v>2814.4223999999977</v>
      </c>
      <c r="E53" s="72">
        <v>6282.585600000002</v>
      </c>
      <c r="F53" s="23"/>
      <c r="G53" s="71">
        <v>0</v>
      </c>
      <c r="H53" s="22">
        <v>5702.875700090099</v>
      </c>
      <c r="I53" s="23"/>
      <c r="J53" s="74">
        <v>5702.875700090099</v>
      </c>
      <c r="K53" s="72">
        <v>1000.67088</v>
      </c>
      <c r="L53" s="75">
        <v>3820.74336</v>
      </c>
      <c r="M53" s="75">
        <v>1637.4614399999998</v>
      </c>
      <c r="N53" s="33"/>
      <c r="O53" s="23">
        <v>6458.87568</v>
      </c>
      <c r="P53" s="74">
        <v>-755.9999799099014</v>
      </c>
      <c r="Q53" s="78">
        <v>-579.7098999099035</v>
      </c>
      <c r="R53" s="74">
        <v>1376.8410671390866</v>
      </c>
    </row>
    <row r="54" spans="1:18" ht="12.75">
      <c r="A54" s="34" t="s">
        <v>291</v>
      </c>
      <c r="B54" s="35">
        <v>56.7</v>
      </c>
      <c r="C54" s="70">
        <v>8161.398000000001</v>
      </c>
      <c r="D54" s="71">
        <v>3528.3280000000013</v>
      </c>
      <c r="E54" s="72">
        <v>4633.07</v>
      </c>
      <c r="F54" s="23"/>
      <c r="G54" s="71">
        <v>0</v>
      </c>
      <c r="H54" s="22">
        <v>5053.98668541942</v>
      </c>
      <c r="I54" s="23"/>
      <c r="J54" s="74">
        <v>5053.98668541942</v>
      </c>
      <c r="K54" s="72">
        <v>897.7537800000001</v>
      </c>
      <c r="L54" s="75">
        <v>3427.7871600000003</v>
      </c>
      <c r="M54" s="75">
        <v>1469.0516400000001</v>
      </c>
      <c r="N54" s="33"/>
      <c r="O54" s="23">
        <v>5794.59258</v>
      </c>
      <c r="P54" s="74">
        <v>-740.6058945805808</v>
      </c>
      <c r="Q54" s="78">
        <v>420.91668541942</v>
      </c>
      <c r="R54" s="74">
        <v>1237.024457058845</v>
      </c>
    </row>
    <row r="55" spans="1:18" ht="12.75">
      <c r="A55" s="34" t="s">
        <v>137</v>
      </c>
      <c r="B55" s="35">
        <v>72.8</v>
      </c>
      <c r="C55" s="70">
        <v>10478.831999999999</v>
      </c>
      <c r="D55" s="71">
        <v>4533.9504</v>
      </c>
      <c r="E55" s="72">
        <v>5944.881599999999</v>
      </c>
      <c r="F55" s="23"/>
      <c r="G55" s="71">
        <v>0</v>
      </c>
      <c r="H55" s="22">
        <v>2514.79143734349</v>
      </c>
      <c r="I55" s="23"/>
      <c r="J55" s="74">
        <v>2514.79143734349</v>
      </c>
      <c r="K55" s="72">
        <v>1152.6715199999999</v>
      </c>
      <c r="L55" s="75">
        <v>4401.109439999999</v>
      </c>
      <c r="M55" s="75">
        <v>1886.1897599999998</v>
      </c>
      <c r="N55" s="33"/>
      <c r="O55" s="23">
        <v>7439.970719999999</v>
      </c>
      <c r="P55" s="74">
        <v>-4925.179282656509</v>
      </c>
      <c r="Q55" s="78">
        <v>-3430.0901626565087</v>
      </c>
      <c r="R55" s="74">
        <v>60.91458019575404</v>
      </c>
    </row>
    <row r="56" spans="1:18" ht="12.75">
      <c r="A56" s="34" t="s">
        <v>138</v>
      </c>
      <c r="B56" s="35">
        <v>73.1</v>
      </c>
      <c r="C56" s="70">
        <v>10522.014</v>
      </c>
      <c r="D56" s="71">
        <v>4417.216699999999</v>
      </c>
      <c r="E56" s="72">
        <v>6104.7973</v>
      </c>
      <c r="F56" s="23"/>
      <c r="G56" s="71">
        <v>0</v>
      </c>
      <c r="H56" s="22">
        <v>3959.0087609657953</v>
      </c>
      <c r="I56" s="23"/>
      <c r="J56" s="74">
        <v>3959.0087609657953</v>
      </c>
      <c r="K56" s="72">
        <v>1157.4215399999998</v>
      </c>
      <c r="L56" s="75">
        <v>4419.2458799999995</v>
      </c>
      <c r="M56" s="75">
        <v>1893.9625199999998</v>
      </c>
      <c r="N56" s="33"/>
      <c r="O56" s="23">
        <v>7470.62994</v>
      </c>
      <c r="P56" s="74">
        <v>-3511.6211790342045</v>
      </c>
      <c r="Q56" s="78">
        <v>-2145.788539034205</v>
      </c>
      <c r="R56" s="74">
        <v>183.65741334368516</v>
      </c>
    </row>
    <row r="57" spans="1:18" ht="12.75">
      <c r="A57" s="34" t="s">
        <v>139</v>
      </c>
      <c r="B57" s="35">
        <v>73.1</v>
      </c>
      <c r="C57" s="70">
        <v>10522.014</v>
      </c>
      <c r="D57" s="71">
        <v>4440.044399999999</v>
      </c>
      <c r="E57" s="72">
        <v>6081.9696</v>
      </c>
      <c r="F57" s="23"/>
      <c r="G57" s="71">
        <v>0</v>
      </c>
      <c r="H57" s="22">
        <v>4493.777929395356</v>
      </c>
      <c r="I57" s="23"/>
      <c r="J57" s="74">
        <v>4493.777929395356</v>
      </c>
      <c r="K57" s="72">
        <v>1157.4215399999998</v>
      </c>
      <c r="L57" s="75">
        <v>4419.2458799999995</v>
      </c>
      <c r="M57" s="75">
        <v>1893.9625199999998</v>
      </c>
      <c r="N57" s="33"/>
      <c r="O57" s="23">
        <v>7470.62994</v>
      </c>
      <c r="P57" s="74">
        <v>-2976.8520106046435</v>
      </c>
      <c r="Q57" s="78">
        <v>-1588.191670604644</v>
      </c>
      <c r="R57" s="74">
        <v>641.9292633522346</v>
      </c>
    </row>
    <row r="58" spans="1:18" ht="12.75">
      <c r="A58" s="34" t="s">
        <v>140</v>
      </c>
      <c r="B58" s="35">
        <v>71</v>
      </c>
      <c r="C58" s="70">
        <v>10219.74</v>
      </c>
      <c r="D58" s="71">
        <v>4476.407999999999</v>
      </c>
      <c r="E58" s="72">
        <v>5743.332</v>
      </c>
      <c r="F58" s="23"/>
      <c r="G58" s="71">
        <v>0</v>
      </c>
      <c r="H58" s="22">
        <v>5237.863399918207</v>
      </c>
      <c r="I58" s="23"/>
      <c r="J58" s="74">
        <v>5237.863399918207</v>
      </c>
      <c r="K58" s="72">
        <v>1124.1714</v>
      </c>
      <c r="L58" s="75">
        <v>4292.2908</v>
      </c>
      <c r="M58" s="75">
        <v>1839.5531999999998</v>
      </c>
      <c r="N58" s="33"/>
      <c r="O58" s="23">
        <v>7256.0154</v>
      </c>
      <c r="P58" s="74">
        <v>-2018.1520000817936</v>
      </c>
      <c r="Q58" s="78">
        <v>-505.46860008179374</v>
      </c>
      <c r="R58" s="74">
        <v>0</v>
      </c>
    </row>
    <row r="59" spans="1:18" ht="12.75">
      <c r="A59" s="34" t="s">
        <v>141</v>
      </c>
      <c r="B59" s="35">
        <v>73.1</v>
      </c>
      <c r="C59" s="70">
        <v>10522.014</v>
      </c>
      <c r="D59" s="71">
        <v>4163.629799999999</v>
      </c>
      <c r="E59" s="72">
        <v>6358.3842</v>
      </c>
      <c r="F59" s="23"/>
      <c r="G59" s="71">
        <v>0</v>
      </c>
      <c r="H59" s="22">
        <v>0</v>
      </c>
      <c r="I59" s="23"/>
      <c r="J59" s="74">
        <v>0</v>
      </c>
      <c r="K59" s="72">
        <v>1157.4215399999998</v>
      </c>
      <c r="L59" s="75">
        <v>4419.2458799999995</v>
      </c>
      <c r="M59" s="75">
        <v>1893.9625199999998</v>
      </c>
      <c r="N59" s="33"/>
      <c r="O59" s="23">
        <v>7470.62994</v>
      </c>
      <c r="P59" s="74">
        <v>-7470.62994</v>
      </c>
      <c r="Q59" s="78">
        <v>-6358.3842</v>
      </c>
      <c r="R59" s="74">
        <v>0</v>
      </c>
    </row>
    <row r="60" spans="1:18" ht="12.75">
      <c r="A60" s="34" t="s">
        <v>142</v>
      </c>
      <c r="B60" s="35">
        <v>72.9</v>
      </c>
      <c r="C60" s="70">
        <v>10493.226000000002</v>
      </c>
      <c r="D60" s="71">
        <v>4373.305200000003</v>
      </c>
      <c r="E60" s="72">
        <v>6119.920799999999</v>
      </c>
      <c r="F60" s="23"/>
      <c r="G60" s="71">
        <v>0</v>
      </c>
      <c r="H60" s="22">
        <v>0</v>
      </c>
      <c r="I60" s="23"/>
      <c r="J60" s="74">
        <v>0</v>
      </c>
      <c r="K60" s="72">
        <v>1154.2548600000002</v>
      </c>
      <c r="L60" s="75">
        <v>4407.154920000001</v>
      </c>
      <c r="M60" s="75">
        <v>1888.7806800000003</v>
      </c>
      <c r="N60" s="33"/>
      <c r="O60" s="23">
        <v>7450.190460000002</v>
      </c>
      <c r="P60" s="74">
        <v>-7450.190460000002</v>
      </c>
      <c r="Q60" s="78">
        <v>-6119.920799999999</v>
      </c>
      <c r="R60" s="74">
        <v>0</v>
      </c>
    </row>
    <row r="61" spans="1:18" ht="12.75">
      <c r="A61" s="34" t="s">
        <v>143</v>
      </c>
      <c r="B61" s="35">
        <v>71.2</v>
      </c>
      <c r="C61" s="70">
        <v>10248.528</v>
      </c>
      <c r="D61" s="71">
        <v>4272.2136</v>
      </c>
      <c r="E61" s="72">
        <v>5976.3144</v>
      </c>
      <c r="F61" s="23"/>
      <c r="G61" s="71">
        <v>0</v>
      </c>
      <c r="H61" s="22">
        <v>3443.226744759625</v>
      </c>
      <c r="I61" s="23"/>
      <c r="J61" s="74">
        <v>3443.226744759625</v>
      </c>
      <c r="K61" s="72">
        <v>1127.33808</v>
      </c>
      <c r="L61" s="75">
        <v>4304.38176</v>
      </c>
      <c r="M61" s="75">
        <v>1844.73504</v>
      </c>
      <c r="N61" s="33"/>
      <c r="O61" s="23">
        <v>7276.454879999999</v>
      </c>
      <c r="P61" s="74">
        <v>-3833.2281352403743</v>
      </c>
      <c r="Q61" s="78">
        <v>-2533.087655240375</v>
      </c>
      <c r="R61" s="74">
        <v>492.25872901241996</v>
      </c>
    </row>
    <row r="62" spans="1:18" ht="12.75">
      <c r="A62" s="34" t="s">
        <v>144</v>
      </c>
      <c r="B62" s="35">
        <v>70.1</v>
      </c>
      <c r="C62" s="70">
        <v>10090.194</v>
      </c>
      <c r="D62" s="71">
        <v>4254.63</v>
      </c>
      <c r="E62" s="72">
        <v>5835.563999999999</v>
      </c>
      <c r="F62" s="23"/>
      <c r="G62" s="71">
        <v>0</v>
      </c>
      <c r="H62" s="22">
        <v>0</v>
      </c>
      <c r="I62" s="23"/>
      <c r="J62" s="74">
        <v>0</v>
      </c>
      <c r="K62" s="72">
        <v>1109.9213399999999</v>
      </c>
      <c r="L62" s="75">
        <v>4237.88148</v>
      </c>
      <c r="M62" s="75">
        <v>1816.2349199999999</v>
      </c>
      <c r="N62" s="33"/>
      <c r="O62" s="23">
        <v>7164.03774</v>
      </c>
      <c r="P62" s="74">
        <v>-7164.03774</v>
      </c>
      <c r="Q62" s="78">
        <v>-5835.563999999999</v>
      </c>
      <c r="R62" s="74">
        <v>0</v>
      </c>
    </row>
    <row r="63" spans="1:18" ht="12.75">
      <c r="A63" s="34" t="s">
        <v>145</v>
      </c>
      <c r="B63" s="35">
        <v>72.9</v>
      </c>
      <c r="C63" s="70">
        <v>10493.226000000002</v>
      </c>
      <c r="D63" s="71">
        <v>4152.238200000003</v>
      </c>
      <c r="E63" s="72">
        <v>6340.987799999999</v>
      </c>
      <c r="F63" s="23"/>
      <c r="G63" s="71">
        <v>0</v>
      </c>
      <c r="H63" s="22">
        <v>0</v>
      </c>
      <c r="I63" s="23"/>
      <c r="J63" s="74">
        <v>0</v>
      </c>
      <c r="K63" s="72">
        <v>1154.2548600000002</v>
      </c>
      <c r="L63" s="75">
        <v>4407.154920000001</v>
      </c>
      <c r="M63" s="75">
        <v>1888.7806800000003</v>
      </c>
      <c r="N63" s="33"/>
      <c r="O63" s="23">
        <v>7450.190460000002</v>
      </c>
      <c r="P63" s="74">
        <v>-7450.190460000002</v>
      </c>
      <c r="Q63" s="78">
        <v>-6340.987799999999</v>
      </c>
      <c r="R63" s="74">
        <v>0</v>
      </c>
    </row>
    <row r="64" spans="1:18" ht="12.75">
      <c r="A64" s="34" t="s">
        <v>146</v>
      </c>
      <c r="B64" s="35">
        <v>70</v>
      </c>
      <c r="C64" s="70">
        <v>10075.8</v>
      </c>
      <c r="D64" s="71">
        <v>4413.36</v>
      </c>
      <c r="E64" s="72">
        <v>5662.44</v>
      </c>
      <c r="F64" s="23"/>
      <c r="G64" s="71">
        <v>0</v>
      </c>
      <c r="H64" s="22">
        <v>0</v>
      </c>
      <c r="I64" s="23"/>
      <c r="J64" s="74">
        <v>0</v>
      </c>
      <c r="K64" s="72">
        <v>1108.338</v>
      </c>
      <c r="L64" s="75">
        <v>4231.835999999999</v>
      </c>
      <c r="M64" s="75">
        <v>1813.6439999999998</v>
      </c>
      <c r="N64" s="33"/>
      <c r="O64" s="23">
        <v>7153.817999999999</v>
      </c>
      <c r="P64" s="74">
        <v>-7153.817999999999</v>
      </c>
      <c r="Q64" s="78">
        <v>-5662.44</v>
      </c>
      <c r="R64" s="74">
        <v>0</v>
      </c>
    </row>
    <row r="65" spans="1:18" ht="12.75">
      <c r="A65" s="34" t="s">
        <v>147</v>
      </c>
      <c r="B65" s="35">
        <v>72.1</v>
      </c>
      <c r="C65" s="70">
        <v>10378.073999999999</v>
      </c>
      <c r="D65" s="71">
        <v>4545.760799999998</v>
      </c>
      <c r="E65" s="72">
        <v>5832.3132000000005</v>
      </c>
      <c r="F65" s="23"/>
      <c r="G65" s="71">
        <v>0</v>
      </c>
      <c r="H65" s="22">
        <v>3508.530606612211</v>
      </c>
      <c r="I65" s="23"/>
      <c r="J65" s="74">
        <v>3508.530606612211</v>
      </c>
      <c r="K65" s="72">
        <v>1141.5881399999998</v>
      </c>
      <c r="L65" s="75">
        <v>4358.791079999999</v>
      </c>
      <c r="M65" s="75">
        <v>1868.0533199999998</v>
      </c>
      <c r="N65" s="33"/>
      <c r="O65" s="23">
        <v>7368.432539999999</v>
      </c>
      <c r="P65" s="74">
        <v>-3859.9019333877877</v>
      </c>
      <c r="Q65" s="78">
        <v>-2323.7825933877893</v>
      </c>
      <c r="R65" s="74">
        <v>0</v>
      </c>
    </row>
    <row r="66" spans="1:18" ht="12.75">
      <c r="A66" s="34" t="s">
        <v>148</v>
      </c>
      <c r="B66" s="35">
        <v>72.1</v>
      </c>
      <c r="C66" s="70">
        <v>10378.073999999999</v>
      </c>
      <c r="D66" s="71">
        <v>4491.349799999999</v>
      </c>
      <c r="E66" s="72">
        <v>5886.7242</v>
      </c>
      <c r="F66" s="23"/>
      <c r="G66" s="71">
        <v>0</v>
      </c>
      <c r="H66" s="22">
        <v>0</v>
      </c>
      <c r="I66" s="23"/>
      <c r="J66" s="74">
        <v>0</v>
      </c>
      <c r="K66" s="72">
        <v>1141.5881399999998</v>
      </c>
      <c r="L66" s="75">
        <v>4358.791079999999</v>
      </c>
      <c r="M66" s="75">
        <v>1868.0533199999998</v>
      </c>
      <c r="N66" s="33"/>
      <c r="O66" s="23">
        <v>7368.432539999999</v>
      </c>
      <c r="P66" s="74">
        <v>-7368.432539999999</v>
      </c>
      <c r="Q66" s="78">
        <v>-5886.7242</v>
      </c>
      <c r="R66" s="74">
        <v>0</v>
      </c>
    </row>
    <row r="67" spans="1:18" ht="12.75">
      <c r="A67" s="34" t="s">
        <v>149</v>
      </c>
      <c r="B67" s="35">
        <v>72.2</v>
      </c>
      <c r="C67" s="70">
        <v>10392.468</v>
      </c>
      <c r="D67" s="71">
        <v>4552.065600000001</v>
      </c>
      <c r="E67" s="72">
        <v>5840.4024</v>
      </c>
      <c r="F67" s="23"/>
      <c r="G67" s="71">
        <v>0</v>
      </c>
      <c r="H67" s="22">
        <v>1803.7275698084472</v>
      </c>
      <c r="I67" s="23"/>
      <c r="J67" s="74">
        <v>1803.7275698084472</v>
      </c>
      <c r="K67" s="72">
        <v>1143.1714800000002</v>
      </c>
      <c r="L67" s="75">
        <v>4364.83656</v>
      </c>
      <c r="M67" s="75">
        <v>1870.64424</v>
      </c>
      <c r="N67" s="33"/>
      <c r="O67" s="23">
        <v>7378.65228</v>
      </c>
      <c r="P67" s="74">
        <v>-5574.9247101915535</v>
      </c>
      <c r="Q67" s="78">
        <v>-4036.6748301915527</v>
      </c>
      <c r="R67" s="74">
        <v>0</v>
      </c>
    </row>
    <row r="68" spans="1:18" ht="12.75">
      <c r="A68" s="34" t="s">
        <v>150</v>
      </c>
      <c r="B68" s="35">
        <v>72</v>
      </c>
      <c r="C68" s="70">
        <v>10363.68</v>
      </c>
      <c r="D68" s="71">
        <v>4322.0430000000015</v>
      </c>
      <c r="E68" s="72">
        <v>6041.636999999999</v>
      </c>
      <c r="F68" s="23"/>
      <c r="G68" s="71">
        <v>0</v>
      </c>
      <c r="H68" s="22">
        <v>0</v>
      </c>
      <c r="I68" s="23"/>
      <c r="J68" s="74">
        <v>0</v>
      </c>
      <c r="K68" s="72">
        <v>1140.0048</v>
      </c>
      <c r="L68" s="75">
        <v>4352.7456</v>
      </c>
      <c r="M68" s="75">
        <v>1865.4624</v>
      </c>
      <c r="N68" s="33"/>
      <c r="O68" s="23">
        <v>7358.212799999999</v>
      </c>
      <c r="P68" s="74">
        <v>-7358.212799999999</v>
      </c>
      <c r="Q68" s="78">
        <v>-6041.636999999999</v>
      </c>
      <c r="R68" s="74">
        <v>0</v>
      </c>
    </row>
    <row r="69" spans="1:18" ht="12.75">
      <c r="A69" s="34" t="s">
        <v>151</v>
      </c>
      <c r="B69" s="35">
        <v>71</v>
      </c>
      <c r="C69" s="70">
        <v>10219.74</v>
      </c>
      <c r="D69" s="71">
        <v>4395.1212000000005</v>
      </c>
      <c r="E69" s="72">
        <v>5824.618799999999</v>
      </c>
      <c r="F69" s="23"/>
      <c r="G69" s="71">
        <v>0</v>
      </c>
      <c r="H69" s="22">
        <v>0</v>
      </c>
      <c r="I69" s="23"/>
      <c r="J69" s="74">
        <v>0</v>
      </c>
      <c r="K69" s="72">
        <v>1124.1714</v>
      </c>
      <c r="L69" s="75">
        <v>4292.2908</v>
      </c>
      <c r="M69" s="75">
        <v>1839.5531999999998</v>
      </c>
      <c r="N69" s="33"/>
      <c r="O69" s="23">
        <v>7256.0154</v>
      </c>
      <c r="P69" s="74">
        <v>-7256.0154</v>
      </c>
      <c r="Q69" s="78">
        <v>-5824.618799999999</v>
      </c>
      <c r="R69" s="74">
        <v>0</v>
      </c>
    </row>
    <row r="70" spans="1:18" ht="12.75">
      <c r="A70" s="34" t="s">
        <v>152</v>
      </c>
      <c r="B70" s="35">
        <v>71.6</v>
      </c>
      <c r="C70" s="70">
        <v>10306.104</v>
      </c>
      <c r="D70" s="71">
        <v>4294.3877999999995</v>
      </c>
      <c r="E70" s="72">
        <v>6011.7162</v>
      </c>
      <c r="F70" s="23"/>
      <c r="G70" s="71">
        <v>0</v>
      </c>
      <c r="H70" s="22">
        <v>1043.1069497919075</v>
      </c>
      <c r="I70" s="23"/>
      <c r="J70" s="74">
        <v>1043.1069497919075</v>
      </c>
      <c r="K70" s="72">
        <v>1133.6714399999998</v>
      </c>
      <c r="L70" s="75">
        <v>4328.563679999999</v>
      </c>
      <c r="M70" s="75">
        <v>1855.0987199999997</v>
      </c>
      <c r="N70" s="33"/>
      <c r="O70" s="23">
        <v>7317.333839999999</v>
      </c>
      <c r="P70" s="74">
        <v>-6274.226890208092</v>
      </c>
      <c r="Q70" s="78">
        <v>-4968.609250208092</v>
      </c>
      <c r="R70" s="74">
        <v>150.33109202655118</v>
      </c>
    </row>
    <row r="71" spans="1:18" ht="12.75">
      <c r="A71" s="34" t="s">
        <v>153</v>
      </c>
      <c r="B71" s="35">
        <v>72.8</v>
      </c>
      <c r="C71" s="70">
        <v>10478.831999999999</v>
      </c>
      <c r="D71" s="71">
        <v>4367.609399999999</v>
      </c>
      <c r="E71" s="72">
        <v>6111.222599999999</v>
      </c>
      <c r="F71" s="23"/>
      <c r="G71" s="71">
        <v>0</v>
      </c>
      <c r="H71" s="22">
        <v>5551.223104739742</v>
      </c>
      <c r="I71" s="23"/>
      <c r="J71" s="74">
        <v>5551.223104739742</v>
      </c>
      <c r="K71" s="72">
        <v>1152.6715199999999</v>
      </c>
      <c r="L71" s="75">
        <v>4401.109439999999</v>
      </c>
      <c r="M71" s="75">
        <v>1886.1897599999998</v>
      </c>
      <c r="N71" s="33"/>
      <c r="O71" s="23">
        <v>7439.970719999999</v>
      </c>
      <c r="P71" s="74">
        <v>-1888.7476152602576</v>
      </c>
      <c r="Q71" s="78">
        <v>-559.9994952602574</v>
      </c>
      <c r="R71" s="74">
        <v>795.7280822583708</v>
      </c>
    </row>
    <row r="72" spans="1:18" ht="12.75">
      <c r="A72" s="34" t="s">
        <v>154</v>
      </c>
      <c r="B72" s="35">
        <v>71.2</v>
      </c>
      <c r="C72" s="70">
        <v>10248.528</v>
      </c>
      <c r="D72" s="71">
        <v>4489.017600000001</v>
      </c>
      <c r="E72" s="72">
        <v>5759.510399999999</v>
      </c>
      <c r="F72" s="23"/>
      <c r="G72" s="71">
        <v>0</v>
      </c>
      <c r="H72" s="22">
        <v>5199.025248616482</v>
      </c>
      <c r="I72" s="23"/>
      <c r="J72" s="74">
        <v>5199.025248616482</v>
      </c>
      <c r="K72" s="72">
        <v>1127.33808</v>
      </c>
      <c r="L72" s="75">
        <v>4304.38176</v>
      </c>
      <c r="M72" s="75">
        <v>1844.73504</v>
      </c>
      <c r="N72" s="33"/>
      <c r="O72" s="23">
        <v>7276.454879999999</v>
      </c>
      <c r="P72" s="74">
        <v>-2077.4296313835175</v>
      </c>
      <c r="Q72" s="78">
        <v>-560.4851513835174</v>
      </c>
      <c r="R72" s="74">
        <v>0</v>
      </c>
    </row>
    <row r="73" spans="1:18" ht="12.75">
      <c r="A73" s="34" t="s">
        <v>155</v>
      </c>
      <c r="B73" s="35">
        <v>73.3</v>
      </c>
      <c r="C73" s="70">
        <v>10550.802</v>
      </c>
      <c r="D73" s="71">
        <v>4621.418400000001</v>
      </c>
      <c r="E73" s="72">
        <v>5929.383599999998</v>
      </c>
      <c r="F73" s="23"/>
      <c r="G73" s="71">
        <v>0</v>
      </c>
      <c r="H73" s="22">
        <v>5060.264427538479</v>
      </c>
      <c r="I73" s="23"/>
      <c r="J73" s="74">
        <v>5060.264427538479</v>
      </c>
      <c r="K73" s="72">
        <v>1160.5882199999999</v>
      </c>
      <c r="L73" s="75">
        <v>4431.33684</v>
      </c>
      <c r="M73" s="75">
        <v>1899.1443599999998</v>
      </c>
      <c r="N73" s="33"/>
      <c r="O73" s="23">
        <v>7491.06942</v>
      </c>
      <c r="P73" s="74">
        <v>-2430.8049924615207</v>
      </c>
      <c r="Q73" s="78">
        <v>-869.1191724615192</v>
      </c>
      <c r="R73" s="74">
        <v>0</v>
      </c>
    </row>
    <row r="74" spans="1:18" ht="12.75">
      <c r="A74" s="34" t="s">
        <v>156</v>
      </c>
      <c r="B74" s="35">
        <v>72.4</v>
      </c>
      <c r="C74" s="70">
        <v>10421.256000000001</v>
      </c>
      <c r="D74" s="71">
        <v>4339.954200000002</v>
      </c>
      <c r="E74" s="72">
        <v>6081.301799999999</v>
      </c>
      <c r="F74" s="23"/>
      <c r="G74" s="71">
        <v>0</v>
      </c>
      <c r="H74" s="22">
        <v>1788.8753211248252</v>
      </c>
      <c r="I74" s="23"/>
      <c r="J74" s="74">
        <v>1788.8753211248252</v>
      </c>
      <c r="K74" s="72">
        <v>1146.3381600000002</v>
      </c>
      <c r="L74" s="75">
        <v>4376.92752</v>
      </c>
      <c r="M74" s="75">
        <v>1875.82608</v>
      </c>
      <c r="N74" s="33"/>
      <c r="O74" s="23">
        <v>7399.09176</v>
      </c>
      <c r="P74" s="74">
        <v>-5610.216438875175</v>
      </c>
      <c r="Q74" s="78">
        <v>-4292.426478875174</v>
      </c>
      <c r="R74" s="74">
        <v>260.50803536639893</v>
      </c>
    </row>
    <row r="75" spans="1:18" ht="12.75">
      <c r="A75" s="34" t="s">
        <v>157</v>
      </c>
      <c r="B75" s="35">
        <v>75.8</v>
      </c>
      <c r="C75" s="70">
        <v>10910.652</v>
      </c>
      <c r="D75" s="71">
        <v>4550.663400000001</v>
      </c>
      <c r="E75" s="72">
        <v>6359.988599999999</v>
      </c>
      <c r="F75" s="23"/>
      <c r="G75" s="71">
        <v>0</v>
      </c>
      <c r="H75" s="22">
        <v>0</v>
      </c>
      <c r="I75" s="23"/>
      <c r="J75" s="74">
        <v>0</v>
      </c>
      <c r="K75" s="72">
        <v>1200.17172</v>
      </c>
      <c r="L75" s="75">
        <v>4582.47384</v>
      </c>
      <c r="M75" s="75">
        <v>1963.91736</v>
      </c>
      <c r="N75" s="33"/>
      <c r="O75" s="23">
        <v>7746.56292</v>
      </c>
      <c r="P75" s="74">
        <v>-7746.56292</v>
      </c>
      <c r="Q75" s="78">
        <v>-6359.988599999999</v>
      </c>
      <c r="R75" s="74">
        <v>0</v>
      </c>
    </row>
    <row r="76" spans="1:18" ht="12.75">
      <c r="A76" s="34" t="s">
        <v>158</v>
      </c>
      <c r="B76" s="35">
        <v>76.8</v>
      </c>
      <c r="C76" s="70">
        <v>11054.592</v>
      </c>
      <c r="D76" s="71">
        <v>4608.230400000001</v>
      </c>
      <c r="E76" s="72">
        <v>6446.361599999999</v>
      </c>
      <c r="F76" s="23"/>
      <c r="G76" s="71">
        <v>0</v>
      </c>
      <c r="H76" s="22">
        <v>4044.9005051409936</v>
      </c>
      <c r="I76" s="23"/>
      <c r="J76" s="74">
        <v>4044.9005051409936</v>
      </c>
      <c r="K76" s="72">
        <v>1216.00512</v>
      </c>
      <c r="L76" s="75">
        <v>4642.92864</v>
      </c>
      <c r="M76" s="75">
        <v>1989.82656</v>
      </c>
      <c r="N76" s="33"/>
      <c r="O76" s="23">
        <v>7848.760319999999</v>
      </c>
      <c r="P76" s="74">
        <v>-3803.859814859006</v>
      </c>
      <c r="Q76" s="78">
        <v>-2401.4610948590057</v>
      </c>
      <c r="R76" s="74">
        <v>578.2766367834439</v>
      </c>
    </row>
    <row r="77" spans="1:18" ht="12.75">
      <c r="A77" s="34" t="s">
        <v>159</v>
      </c>
      <c r="B77" s="35">
        <v>73</v>
      </c>
      <c r="C77" s="70">
        <v>10507.62</v>
      </c>
      <c r="D77" s="71">
        <v>4380.219000000001</v>
      </c>
      <c r="E77" s="72">
        <v>6127.401</v>
      </c>
      <c r="F77" s="23"/>
      <c r="G77" s="71">
        <v>0</v>
      </c>
      <c r="H77" s="22">
        <v>2871.507160933479</v>
      </c>
      <c r="I77" s="23"/>
      <c r="J77" s="74">
        <v>2871.507160933479</v>
      </c>
      <c r="K77" s="72">
        <v>1155.8382000000001</v>
      </c>
      <c r="L77" s="75">
        <v>4413.200400000001</v>
      </c>
      <c r="M77" s="75">
        <v>1891.3716000000002</v>
      </c>
      <c r="N77" s="33"/>
      <c r="O77" s="23">
        <v>7460.410200000001</v>
      </c>
      <c r="P77" s="74">
        <v>-4588.903039066522</v>
      </c>
      <c r="Q77" s="78">
        <v>-3255.8938390665207</v>
      </c>
      <c r="R77" s="74">
        <v>410.5232011056119</v>
      </c>
    </row>
    <row r="78" spans="1:18" ht="12.75">
      <c r="A78" s="34" t="s">
        <v>160</v>
      </c>
      <c r="B78" s="161">
        <v>70.6</v>
      </c>
      <c r="C78" s="70">
        <v>10162.163999999999</v>
      </c>
      <c r="D78" s="71">
        <v>4012.5365999999995</v>
      </c>
      <c r="E78" s="72">
        <v>6149.627399999999</v>
      </c>
      <c r="F78" s="23"/>
      <c r="G78" s="71">
        <v>0</v>
      </c>
      <c r="H78" s="22">
        <v>5592.10165322975</v>
      </c>
      <c r="I78" s="23"/>
      <c r="J78" s="74">
        <v>5592.10165322975</v>
      </c>
      <c r="K78" s="72">
        <v>1117.8380399999999</v>
      </c>
      <c r="L78" s="75">
        <v>4268.10888</v>
      </c>
      <c r="M78" s="75">
        <v>1829.1895199999997</v>
      </c>
      <c r="N78" s="33"/>
      <c r="O78" s="23">
        <v>7215.136439999999</v>
      </c>
      <c r="P78" s="74">
        <v>-1623.0347867702494</v>
      </c>
      <c r="Q78" s="78">
        <v>-557.5257467702495</v>
      </c>
      <c r="R78" s="74">
        <v>1542.9679666771747</v>
      </c>
    </row>
    <row r="79" spans="1:18" ht="12.75">
      <c r="A79" s="34" t="s">
        <v>162</v>
      </c>
      <c r="B79" s="35">
        <v>72.3</v>
      </c>
      <c r="C79" s="70">
        <v>10406.862000000001</v>
      </c>
      <c r="D79" s="71">
        <v>4338.521400000001</v>
      </c>
      <c r="E79" s="72">
        <v>6068.3405999999995</v>
      </c>
      <c r="F79" s="23"/>
      <c r="G79" s="71">
        <v>0</v>
      </c>
      <c r="H79" s="22">
        <v>3193.7206478469193</v>
      </c>
      <c r="I79" s="23"/>
      <c r="J79" s="74">
        <v>3193.7206478469193</v>
      </c>
      <c r="K79" s="72">
        <v>1144.75482</v>
      </c>
      <c r="L79" s="75">
        <v>4370.88204</v>
      </c>
      <c r="M79" s="75">
        <v>1873.2351600000002</v>
      </c>
      <c r="N79" s="33">
        <v>3709</v>
      </c>
      <c r="O79" s="23">
        <v>11097.87202</v>
      </c>
      <c r="P79" s="74">
        <v>-7904.151372153081</v>
      </c>
      <c r="Q79" s="78">
        <v>-2874.6199521530802</v>
      </c>
      <c r="R79" s="74">
        <v>455.97960821358174</v>
      </c>
    </row>
    <row r="80" spans="1:18" ht="12.75">
      <c r="A80" s="34" t="s">
        <v>163</v>
      </c>
      <c r="B80" s="35">
        <v>71</v>
      </c>
      <c r="C80" s="70">
        <v>10219.74</v>
      </c>
      <c r="D80" s="71">
        <v>4476.408000000001</v>
      </c>
      <c r="E80" s="72">
        <v>5743.3319999999985</v>
      </c>
      <c r="F80" s="23"/>
      <c r="G80" s="71">
        <v>0</v>
      </c>
      <c r="H80" s="22">
        <v>0</v>
      </c>
      <c r="I80" s="23"/>
      <c r="J80" s="74">
        <v>0</v>
      </c>
      <c r="K80" s="72">
        <v>1124.1714</v>
      </c>
      <c r="L80" s="75">
        <v>4292.2908</v>
      </c>
      <c r="M80" s="75">
        <v>1839.5531999999998</v>
      </c>
      <c r="N80" s="33"/>
      <c r="O80" s="23">
        <v>7256.0154</v>
      </c>
      <c r="P80" s="74">
        <v>-7256.0154</v>
      </c>
      <c r="Q80" s="78">
        <v>-5743.3319999999985</v>
      </c>
      <c r="R80" s="74">
        <v>0</v>
      </c>
    </row>
    <row r="81" spans="1:18" ht="12.75">
      <c r="A81" s="34" t="s">
        <v>131</v>
      </c>
      <c r="B81" s="35">
        <v>102</v>
      </c>
      <c r="C81" s="70">
        <v>14681.88</v>
      </c>
      <c r="D81" s="71">
        <v>4542.263999999997</v>
      </c>
      <c r="E81" s="72">
        <v>10139.616000000002</v>
      </c>
      <c r="F81" s="23"/>
      <c r="G81" s="71">
        <v>0</v>
      </c>
      <c r="H81" s="22">
        <v>9195.635046054591</v>
      </c>
      <c r="I81" s="23"/>
      <c r="J81" s="74">
        <v>9195.635046054591</v>
      </c>
      <c r="K81" s="72">
        <v>1615.0067999999999</v>
      </c>
      <c r="L81" s="75">
        <v>6166.3895999999995</v>
      </c>
      <c r="M81" s="75">
        <v>2642.7383999999997</v>
      </c>
      <c r="N81" s="33"/>
      <c r="O81" s="23">
        <v>10424.1348</v>
      </c>
      <c r="P81" s="74">
        <v>-1228.4997539454089</v>
      </c>
      <c r="Q81" s="78">
        <v>-943.9809539454109</v>
      </c>
      <c r="R81" s="74">
        <v>2220.09537567711</v>
      </c>
    </row>
    <row r="82" spans="1:18" ht="12.75">
      <c r="A82" s="34" t="s">
        <v>133</v>
      </c>
      <c r="B82" s="161">
        <v>85.1</v>
      </c>
      <c r="C82" s="70">
        <v>12249.294</v>
      </c>
      <c r="D82" s="71">
        <v>6265.988399999998</v>
      </c>
      <c r="E82" s="72">
        <v>5983.3056000000015</v>
      </c>
      <c r="F82" s="23"/>
      <c r="G82" s="71">
        <v>0</v>
      </c>
      <c r="H82" s="22">
        <v>0</v>
      </c>
      <c r="I82" s="23"/>
      <c r="J82" s="74">
        <v>0</v>
      </c>
      <c r="K82" s="72">
        <v>1347.42234</v>
      </c>
      <c r="L82" s="75">
        <v>5144.70348</v>
      </c>
      <c r="M82" s="75">
        <v>2204.87292</v>
      </c>
      <c r="N82" s="33"/>
      <c r="O82" s="23">
        <v>8696.998739999999</v>
      </c>
      <c r="P82" s="74">
        <v>-8696.998739999999</v>
      </c>
      <c r="Q82" s="78">
        <v>-5983.3056000000015</v>
      </c>
      <c r="R82" s="74">
        <v>0</v>
      </c>
    </row>
    <row r="83" spans="1:18" ht="12.75">
      <c r="A83" s="34" t="s">
        <v>134</v>
      </c>
      <c r="B83" s="35">
        <v>83.9</v>
      </c>
      <c r="C83" s="70">
        <v>12076.566000000003</v>
      </c>
      <c r="D83" s="71">
        <v>3845.5836000000018</v>
      </c>
      <c r="E83" s="72">
        <v>8230.9824</v>
      </c>
      <c r="F83" s="23"/>
      <c r="G83" s="71">
        <v>0</v>
      </c>
      <c r="H83" s="22">
        <v>7486.646410058738</v>
      </c>
      <c r="I83" s="23"/>
      <c r="J83" s="74">
        <v>7486.646410058738</v>
      </c>
      <c r="K83" s="72">
        <v>1328.4222600000003</v>
      </c>
      <c r="L83" s="75">
        <v>5072.157720000001</v>
      </c>
      <c r="M83" s="75">
        <v>2173.7818800000005</v>
      </c>
      <c r="N83" s="33">
        <v>2806</v>
      </c>
      <c r="O83" s="23">
        <v>11380.36186</v>
      </c>
      <c r="P83" s="74">
        <v>-3893.7154499412627</v>
      </c>
      <c r="Q83" s="78">
        <v>-744.3359899412626</v>
      </c>
      <c r="R83" s="74">
        <v>1807.495511844215</v>
      </c>
    </row>
    <row r="84" spans="1:18" ht="12.75">
      <c r="A84" s="34" t="s">
        <v>135</v>
      </c>
      <c r="B84" s="35">
        <v>82.6</v>
      </c>
      <c r="C84" s="70">
        <v>11889.444</v>
      </c>
      <c r="D84" s="71">
        <v>4806.463199999999</v>
      </c>
      <c r="E84" s="72">
        <v>7082.9808</v>
      </c>
      <c r="F84" s="23"/>
      <c r="G84" s="71">
        <v>0</v>
      </c>
      <c r="H84" s="22">
        <v>0</v>
      </c>
      <c r="I84" s="23"/>
      <c r="J84" s="74">
        <v>0</v>
      </c>
      <c r="K84" s="72">
        <v>1307.83884</v>
      </c>
      <c r="L84" s="75">
        <v>4993.5664799999995</v>
      </c>
      <c r="M84" s="75">
        <v>2140.0999199999997</v>
      </c>
      <c r="N84" s="33"/>
      <c r="O84" s="23">
        <v>8441.505239999999</v>
      </c>
      <c r="P84" s="74">
        <v>-8441.505239999999</v>
      </c>
      <c r="Q84" s="78">
        <v>-7082.9808</v>
      </c>
      <c r="R84" s="74">
        <v>0</v>
      </c>
    </row>
    <row r="85" spans="1:18" ht="12.75">
      <c r="A85" s="34" t="s">
        <v>164</v>
      </c>
      <c r="B85" s="162">
        <v>362.5</v>
      </c>
      <c r="C85" s="70">
        <v>52178.25</v>
      </c>
      <c r="D85" s="71">
        <v>21424.968000000004</v>
      </c>
      <c r="E85" s="72">
        <v>30753.281999999996</v>
      </c>
      <c r="F85" s="23"/>
      <c r="G85" s="71">
        <v>0</v>
      </c>
      <c r="H85" s="22">
        <v>13295.169632284451</v>
      </c>
      <c r="I85" s="23"/>
      <c r="J85" s="74">
        <v>13295.169632284451</v>
      </c>
      <c r="K85" s="72">
        <v>5739.6075</v>
      </c>
      <c r="L85" s="75">
        <v>21914.864999999998</v>
      </c>
      <c r="M85" s="75">
        <v>9392.085</v>
      </c>
      <c r="N85" s="33"/>
      <c r="O85" s="23">
        <v>37046.557499999995</v>
      </c>
      <c r="P85" s="74">
        <v>-23751.387867715544</v>
      </c>
      <c r="Q85" s="78">
        <v>-17458.112367715545</v>
      </c>
      <c r="R85" s="74">
        <v>2436.1933113951654</v>
      </c>
    </row>
    <row r="86" spans="1:18" ht="12.75">
      <c r="A86" s="34" t="s">
        <v>130</v>
      </c>
      <c r="B86" s="35">
        <v>1149.6</v>
      </c>
      <c r="C86" s="70">
        <v>165473.424</v>
      </c>
      <c r="D86" s="71">
        <v>27890.1618</v>
      </c>
      <c r="E86" s="72">
        <v>137583.2622</v>
      </c>
      <c r="F86" s="23"/>
      <c r="G86" s="71">
        <v>0</v>
      </c>
      <c r="H86" s="22">
        <v>114048.44238869987</v>
      </c>
      <c r="I86" s="23"/>
      <c r="J86" s="74">
        <v>114048.44238869987</v>
      </c>
      <c r="K86" s="72">
        <v>18202.07664</v>
      </c>
      <c r="L86" s="75">
        <v>69498.83808</v>
      </c>
      <c r="M86" s="75">
        <v>29785.21632</v>
      </c>
      <c r="N86" s="33">
        <v>2187</v>
      </c>
      <c r="O86" s="23">
        <v>119673.13104000001</v>
      </c>
      <c r="P86" s="74">
        <v>-5624.688651300137</v>
      </c>
      <c r="Q86" s="78">
        <v>-23534.819811300127</v>
      </c>
      <c r="R86" s="74">
        <v>22222.754597700616</v>
      </c>
    </row>
    <row r="87" spans="1:18" ht="12.75">
      <c r="A87" s="137" t="s">
        <v>165</v>
      </c>
      <c r="B87" s="35"/>
      <c r="C87" s="70"/>
      <c r="D87" s="71"/>
      <c r="E87" s="72"/>
      <c r="F87" s="23"/>
      <c r="G87" s="71">
        <v>0</v>
      </c>
      <c r="H87" s="22">
        <v>0</v>
      </c>
      <c r="I87" s="23"/>
      <c r="J87" s="74">
        <v>0</v>
      </c>
      <c r="K87" s="72">
        <v>0</v>
      </c>
      <c r="L87" s="75">
        <v>0</v>
      </c>
      <c r="M87" s="75">
        <v>0</v>
      </c>
      <c r="N87" s="33"/>
      <c r="O87" s="23">
        <v>0</v>
      </c>
      <c r="P87" s="74">
        <v>0</v>
      </c>
      <c r="Q87" s="78">
        <v>0</v>
      </c>
      <c r="R87" s="74">
        <v>0</v>
      </c>
    </row>
    <row r="88" spans="1:18" ht="12.75">
      <c r="A88" s="34" t="s">
        <v>166</v>
      </c>
      <c r="B88" s="35">
        <v>127.5</v>
      </c>
      <c r="C88" s="70">
        <v>18352.35</v>
      </c>
      <c r="D88" s="71">
        <v>8038.62</v>
      </c>
      <c r="E88" s="72">
        <v>10313.73</v>
      </c>
      <c r="F88" s="23"/>
      <c r="G88" s="71">
        <v>0</v>
      </c>
      <c r="H88" s="22">
        <v>9774.427042610989</v>
      </c>
      <c r="I88" s="23"/>
      <c r="J88" s="74">
        <v>9774.427042610989</v>
      </c>
      <c r="K88" s="72">
        <v>2018.7585</v>
      </c>
      <c r="L88" s="75">
        <v>7707.986999999999</v>
      </c>
      <c r="M88" s="75">
        <v>3303.423</v>
      </c>
      <c r="N88" s="33"/>
      <c r="O88" s="23">
        <v>13030.1685</v>
      </c>
      <c r="P88" s="74">
        <v>-3255.741457389011</v>
      </c>
      <c r="Q88" s="78">
        <v>-539.3029573890108</v>
      </c>
      <c r="R88" s="74">
        <v>0</v>
      </c>
    </row>
    <row r="89" spans="1:18" ht="12.75">
      <c r="A89" s="34" t="s">
        <v>167</v>
      </c>
      <c r="B89" s="35">
        <v>129.4</v>
      </c>
      <c r="C89" s="70">
        <v>18625.836000000003</v>
      </c>
      <c r="D89" s="71">
        <v>4173.837600000003</v>
      </c>
      <c r="E89" s="72">
        <v>14451.9984</v>
      </c>
      <c r="F89" s="23"/>
      <c r="G89" s="71">
        <v>0</v>
      </c>
      <c r="H89" s="22">
        <v>0</v>
      </c>
      <c r="I89" s="23"/>
      <c r="J89" s="74">
        <v>0</v>
      </c>
      <c r="K89" s="72">
        <v>2048.84196</v>
      </c>
      <c r="L89" s="75">
        <v>7822.851120000001</v>
      </c>
      <c r="M89" s="75">
        <v>3352.6504800000002</v>
      </c>
      <c r="N89" s="33"/>
      <c r="O89" s="23">
        <v>13224.343560000001</v>
      </c>
      <c r="P89" s="74">
        <v>-13224.343560000001</v>
      </c>
      <c r="Q89" s="78">
        <v>-14451.9984</v>
      </c>
      <c r="R89" s="74">
        <v>0</v>
      </c>
    </row>
    <row r="90" spans="1:18" ht="12.75">
      <c r="A90" s="34" t="s">
        <v>292</v>
      </c>
      <c r="B90" s="35">
        <v>184.9</v>
      </c>
      <c r="C90" s="70">
        <v>26614.506</v>
      </c>
      <c r="D90" s="71">
        <v>24098.7648</v>
      </c>
      <c r="E90" s="72">
        <v>2515.7412</v>
      </c>
      <c r="F90" s="23"/>
      <c r="G90" s="71">
        <v>0</v>
      </c>
      <c r="H90" s="22">
        <v>0</v>
      </c>
      <c r="I90" s="23"/>
      <c r="J90" s="74">
        <v>0</v>
      </c>
      <c r="K90" s="72">
        <v>2927.59566</v>
      </c>
      <c r="L90" s="75">
        <v>11178.09252</v>
      </c>
      <c r="M90" s="75">
        <v>4790.61108</v>
      </c>
      <c r="N90" s="33"/>
      <c r="O90" s="23">
        <v>18896.29926</v>
      </c>
      <c r="P90" s="74">
        <v>-18896.29926</v>
      </c>
      <c r="Q90" s="78">
        <v>-2515.7412</v>
      </c>
      <c r="R90" s="74">
        <v>0</v>
      </c>
    </row>
    <row r="91" spans="1:18" ht="12.75">
      <c r="A91" s="34" t="s">
        <v>293</v>
      </c>
      <c r="B91" s="35">
        <v>113.7</v>
      </c>
      <c r="C91" s="70">
        <v>16365.978</v>
      </c>
      <c r="D91" s="71">
        <v>13170.744</v>
      </c>
      <c r="E91" s="72">
        <v>3195.233999999999</v>
      </c>
      <c r="F91" s="23"/>
      <c r="G91" s="71">
        <v>0</v>
      </c>
      <c r="H91" s="22">
        <v>0</v>
      </c>
      <c r="I91" s="23"/>
      <c r="J91" s="74">
        <v>0</v>
      </c>
      <c r="K91" s="72">
        <v>1800.25758</v>
      </c>
      <c r="L91" s="75">
        <v>6873.710759999999</v>
      </c>
      <c r="M91" s="75">
        <v>2945.8760399999996</v>
      </c>
      <c r="N91" s="33"/>
      <c r="O91" s="23">
        <v>11619.844379999999</v>
      </c>
      <c r="P91" s="74">
        <v>-11619.844379999999</v>
      </c>
      <c r="Q91" s="78">
        <v>-3195.233999999999</v>
      </c>
      <c r="R91" s="74">
        <v>0</v>
      </c>
    </row>
    <row r="92" spans="1:18" ht="12.75">
      <c r="A92" s="137" t="s">
        <v>168</v>
      </c>
      <c r="B92" s="35"/>
      <c r="C92" s="70"/>
      <c r="D92" s="71"/>
      <c r="E92" s="72"/>
      <c r="F92" s="23"/>
      <c r="G92" s="71">
        <v>0</v>
      </c>
      <c r="H92" s="22">
        <v>0</v>
      </c>
      <c r="I92" s="23"/>
      <c r="J92" s="74">
        <v>0</v>
      </c>
      <c r="K92" s="72">
        <v>0</v>
      </c>
      <c r="L92" s="75">
        <v>0</v>
      </c>
      <c r="M92" s="75">
        <v>0</v>
      </c>
      <c r="N92" s="33"/>
      <c r="O92" s="23">
        <v>0</v>
      </c>
      <c r="P92" s="74">
        <v>0</v>
      </c>
      <c r="Q92" s="78">
        <v>0</v>
      </c>
      <c r="R92" s="74">
        <v>0</v>
      </c>
    </row>
    <row r="93" spans="1:18" ht="12.75">
      <c r="A93" s="34" t="s">
        <v>169</v>
      </c>
      <c r="B93" s="35">
        <v>173.3</v>
      </c>
      <c r="C93" s="70">
        <v>24944.802</v>
      </c>
      <c r="D93" s="71">
        <v>17935.5102</v>
      </c>
      <c r="E93" s="72">
        <v>7009.291799999999</v>
      </c>
      <c r="F93" s="23"/>
      <c r="G93" s="71">
        <v>0</v>
      </c>
      <c r="H93" s="22">
        <v>0</v>
      </c>
      <c r="I93" s="23"/>
      <c r="J93" s="74">
        <v>0</v>
      </c>
      <c r="K93" s="72">
        <v>2743.92822</v>
      </c>
      <c r="L93" s="75">
        <v>10476.81684</v>
      </c>
      <c r="M93" s="75">
        <v>4490.064359999999</v>
      </c>
      <c r="N93" s="33"/>
      <c r="O93" s="23">
        <v>17710.809419999998</v>
      </c>
      <c r="P93" s="74">
        <v>-17710.809419999998</v>
      </c>
      <c r="Q93" s="78">
        <v>-7009.291799999999</v>
      </c>
      <c r="R93" s="74">
        <v>0</v>
      </c>
    </row>
    <row r="94" spans="1:18" ht="12.75">
      <c r="A94" s="34" t="s">
        <v>170</v>
      </c>
      <c r="B94" s="35">
        <v>179.9</v>
      </c>
      <c r="C94" s="70">
        <v>25894.806</v>
      </c>
      <c r="D94" s="71">
        <v>20697.495000000003</v>
      </c>
      <c r="E94" s="72">
        <v>5197.311</v>
      </c>
      <c r="F94" s="23"/>
      <c r="G94" s="71">
        <v>0</v>
      </c>
      <c r="H94" s="22">
        <v>0</v>
      </c>
      <c r="I94" s="23"/>
      <c r="J94" s="74">
        <v>0</v>
      </c>
      <c r="K94" s="72">
        <v>2848.42866</v>
      </c>
      <c r="L94" s="75">
        <v>10875.818519999999</v>
      </c>
      <c r="M94" s="75">
        <v>4661.06508</v>
      </c>
      <c r="N94" s="33"/>
      <c r="O94" s="23">
        <v>18385.31226</v>
      </c>
      <c r="P94" s="74">
        <v>-18385.31226</v>
      </c>
      <c r="Q94" s="78">
        <v>-5197.311</v>
      </c>
      <c r="R94" s="74">
        <v>0</v>
      </c>
    </row>
    <row r="95" spans="1:18" ht="12.75">
      <c r="A95" s="34" t="s">
        <v>171</v>
      </c>
      <c r="B95" s="161">
        <v>485.9</v>
      </c>
      <c r="C95" s="70">
        <v>69940.446</v>
      </c>
      <c r="D95" s="71">
        <v>47050.73804</v>
      </c>
      <c r="E95" s="72">
        <v>22889.707959999996</v>
      </c>
      <c r="F95" s="23"/>
      <c r="G95" s="71">
        <v>0</v>
      </c>
      <c r="H95" s="22">
        <v>0</v>
      </c>
      <c r="I95" s="23"/>
      <c r="J95" s="74">
        <v>0</v>
      </c>
      <c r="K95" s="72">
        <v>7693.44906</v>
      </c>
      <c r="L95" s="75">
        <v>29374.987319999997</v>
      </c>
      <c r="M95" s="75">
        <v>12589.280279999999</v>
      </c>
      <c r="N95" s="33"/>
      <c r="O95" s="23">
        <v>49657.71666</v>
      </c>
      <c r="P95" s="74">
        <v>-49657.71666</v>
      </c>
      <c r="Q95" s="78">
        <v>-22889.707959999996</v>
      </c>
      <c r="R95" s="74">
        <v>0</v>
      </c>
    </row>
    <row r="96" spans="1:18" ht="12.75">
      <c r="A96" s="34" t="s">
        <v>172</v>
      </c>
      <c r="B96" s="35">
        <v>497.9</v>
      </c>
      <c r="C96" s="70">
        <v>71667.726</v>
      </c>
      <c r="D96" s="71">
        <v>51593.9058</v>
      </c>
      <c r="E96" s="72">
        <v>20073.820199999995</v>
      </c>
      <c r="F96" s="23"/>
      <c r="G96" s="71">
        <v>0</v>
      </c>
      <c r="H96" s="22">
        <v>0</v>
      </c>
      <c r="I96" s="23"/>
      <c r="J96" s="74">
        <v>0</v>
      </c>
      <c r="K96" s="72">
        <v>7883.44986</v>
      </c>
      <c r="L96" s="75">
        <v>30100.444919999998</v>
      </c>
      <c r="M96" s="75">
        <v>12900.190679999998</v>
      </c>
      <c r="N96" s="33"/>
      <c r="O96" s="23">
        <v>50884.085459999995</v>
      </c>
      <c r="P96" s="74">
        <v>-50884.085459999995</v>
      </c>
      <c r="Q96" s="78">
        <v>-20073.820199999995</v>
      </c>
      <c r="R96" s="74">
        <v>0</v>
      </c>
    </row>
    <row r="97" spans="1:18" ht="12.75">
      <c r="A97" s="34" t="s">
        <v>173</v>
      </c>
      <c r="B97" s="35">
        <v>369.9</v>
      </c>
      <c r="C97" s="70">
        <v>53243.406</v>
      </c>
      <c r="D97" s="71">
        <v>27191.314800000004</v>
      </c>
      <c r="E97" s="72">
        <v>26052.0912</v>
      </c>
      <c r="F97" s="23"/>
      <c r="G97" s="71">
        <v>0</v>
      </c>
      <c r="H97" s="22">
        <v>8013.761711915311</v>
      </c>
      <c r="I97" s="23"/>
      <c r="J97" s="74">
        <v>8013.761711915311</v>
      </c>
      <c r="K97" s="72">
        <v>5856.77466</v>
      </c>
      <c r="L97" s="75">
        <v>22362.23052</v>
      </c>
      <c r="M97" s="75">
        <v>9583.81308</v>
      </c>
      <c r="N97" s="33">
        <v>4085</v>
      </c>
      <c r="O97" s="23">
        <v>41887.81826</v>
      </c>
      <c r="P97" s="74">
        <v>-33874.056548084685</v>
      </c>
      <c r="Q97" s="78">
        <v>-18038.329488084688</v>
      </c>
      <c r="R97" s="74">
        <v>1097.0435943113378</v>
      </c>
    </row>
    <row r="98" spans="1:18" ht="13.5" thickBot="1">
      <c r="A98" s="34" t="s">
        <v>174</v>
      </c>
      <c r="B98" s="88">
        <v>711</v>
      </c>
      <c r="C98" s="70">
        <v>102341.34</v>
      </c>
      <c r="D98" s="71">
        <v>46288.63655999999</v>
      </c>
      <c r="E98" s="72">
        <v>56052.703440000005</v>
      </c>
      <c r="F98" s="91"/>
      <c r="G98" s="138">
        <v>0</v>
      </c>
      <c r="H98" s="22">
        <v>31851.562943065506</v>
      </c>
      <c r="I98" s="23"/>
      <c r="J98" s="74">
        <v>31851.562943065506</v>
      </c>
      <c r="K98" s="72">
        <v>11257.5474</v>
      </c>
      <c r="L98" s="75">
        <v>42983.362799999995</v>
      </c>
      <c r="M98" s="75">
        <v>18421.441199999997</v>
      </c>
      <c r="N98" s="33"/>
      <c r="O98" s="23">
        <v>72662.3514</v>
      </c>
      <c r="P98" s="74">
        <v>-40810.78845693449</v>
      </c>
      <c r="Q98" s="78">
        <v>-24201.1404969345</v>
      </c>
      <c r="R98" s="74">
        <v>9668.54299442994</v>
      </c>
    </row>
    <row r="99" spans="1:18" s="154" customFormat="1" ht="13.5" thickBot="1">
      <c r="A99" s="96" t="s">
        <v>262</v>
      </c>
      <c r="B99" s="97">
        <v>76128.54</v>
      </c>
      <c r="C99" s="159">
        <v>10957942.047600001</v>
      </c>
      <c r="D99" s="98">
        <v>2187668.47415</v>
      </c>
      <c r="E99" s="139">
        <v>8776373.085850004</v>
      </c>
      <c r="F99" s="97"/>
      <c r="G99" s="186">
        <v>0</v>
      </c>
      <c r="H99" s="139">
        <v>6506280.434893977</v>
      </c>
      <c r="I99" s="97"/>
      <c r="J99" s="97">
        <v>6506280.434893977</v>
      </c>
      <c r="K99" s="97">
        <v>1205373.6252360004</v>
      </c>
      <c r="L99" s="97">
        <v>4602335.659991999</v>
      </c>
      <c r="M99" s="97">
        <v>1972429.568568</v>
      </c>
      <c r="N99" s="97">
        <v>99670</v>
      </c>
      <c r="O99" s="97">
        <v>7879808.853795996</v>
      </c>
      <c r="P99" s="97">
        <v>-1373528.418902023</v>
      </c>
      <c r="Q99" s="98">
        <v>-2263993.1385560236</v>
      </c>
      <c r="R99" s="97">
        <v>1169750.1290053441</v>
      </c>
    </row>
    <row r="100" spans="1:18" s="155" customFormat="1" ht="12.75">
      <c r="A100" s="134" t="s">
        <v>314</v>
      </c>
      <c r="B100" s="47"/>
      <c r="C100" s="99"/>
      <c r="D100" s="100"/>
      <c r="E100" s="140"/>
      <c r="F100" s="27"/>
      <c r="G100" s="141"/>
      <c r="H100" s="26"/>
      <c r="I100" s="27"/>
      <c r="J100" s="28"/>
      <c r="K100" s="101"/>
      <c r="L100" s="103"/>
      <c r="M100" s="103"/>
      <c r="N100" s="103"/>
      <c r="O100" s="27"/>
      <c r="P100" s="28"/>
      <c r="Q100" s="77"/>
      <c r="R100" s="76"/>
    </row>
    <row r="101" spans="1:18" s="156" customFormat="1" ht="11.25">
      <c r="A101" s="142" t="s">
        <v>88</v>
      </c>
      <c r="B101" s="28"/>
      <c r="C101" s="105"/>
      <c r="D101" s="100"/>
      <c r="E101" s="72"/>
      <c r="F101" s="27"/>
      <c r="G101" s="71"/>
      <c r="H101" s="22"/>
      <c r="I101" s="27"/>
      <c r="J101" s="29"/>
      <c r="K101" s="101"/>
      <c r="L101" s="103"/>
      <c r="M101" s="103"/>
      <c r="N101" s="103"/>
      <c r="O101" s="30"/>
      <c r="P101" s="28"/>
      <c r="Q101" s="78"/>
      <c r="R101" s="74"/>
    </row>
    <row r="102" spans="1:18" s="156" customFormat="1" ht="11.25">
      <c r="A102" s="34" t="s">
        <v>19</v>
      </c>
      <c r="B102" s="35">
        <v>851.8</v>
      </c>
      <c r="C102" s="70">
        <v>122608.09199999999</v>
      </c>
      <c r="D102" s="71">
        <v>16763.42199999999</v>
      </c>
      <c r="E102" s="72">
        <v>105844.67</v>
      </c>
      <c r="F102" s="23"/>
      <c r="G102" s="71">
        <v>0</v>
      </c>
      <c r="H102" s="22">
        <v>80007.55147201807</v>
      </c>
      <c r="I102" s="23"/>
      <c r="J102" s="74">
        <v>80007.55147201807</v>
      </c>
      <c r="K102" s="72">
        <v>13486.890119999998</v>
      </c>
      <c r="L102" s="75">
        <v>51495.39863999999</v>
      </c>
      <c r="M102" s="75">
        <v>22069.45656</v>
      </c>
      <c r="N102" s="33">
        <v>795</v>
      </c>
      <c r="O102" s="23">
        <v>87846.74531999999</v>
      </c>
      <c r="P102" s="74">
        <v>-7839.193847981922</v>
      </c>
      <c r="Q102" s="78">
        <v>-25837.118527981933</v>
      </c>
      <c r="R102" s="76">
        <v>15452.930943549258</v>
      </c>
    </row>
    <row r="103" spans="1:18" s="156" customFormat="1" ht="11.25">
      <c r="A103" s="34" t="s">
        <v>20</v>
      </c>
      <c r="B103" s="35">
        <v>319.7</v>
      </c>
      <c r="C103" s="70">
        <v>46017.618</v>
      </c>
      <c r="D103" s="71">
        <v>35622.208</v>
      </c>
      <c r="E103" s="72">
        <v>10395.41</v>
      </c>
      <c r="F103" s="23"/>
      <c r="G103" s="71">
        <v>0</v>
      </c>
      <c r="H103" s="22">
        <v>0</v>
      </c>
      <c r="I103" s="23"/>
      <c r="J103" s="74">
        <v>0</v>
      </c>
      <c r="K103" s="72">
        <v>5061.937980000001</v>
      </c>
      <c r="L103" s="75">
        <v>19327.39956</v>
      </c>
      <c r="M103" s="75">
        <v>8283.17124</v>
      </c>
      <c r="N103" s="33">
        <v>403</v>
      </c>
      <c r="O103" s="23">
        <v>33075.508780000004</v>
      </c>
      <c r="P103" s="74">
        <v>-33075.508780000004</v>
      </c>
      <c r="Q103" s="78">
        <v>-10395.41</v>
      </c>
      <c r="R103" s="76">
        <v>0</v>
      </c>
    </row>
    <row r="104" spans="1:18" s="156" customFormat="1" ht="11.25">
      <c r="A104" s="34" t="s">
        <v>21</v>
      </c>
      <c r="B104" s="35">
        <v>155.73</v>
      </c>
      <c r="C104" s="70">
        <v>22415.7762</v>
      </c>
      <c r="D104" s="71">
        <v>12882.2962</v>
      </c>
      <c r="E104" s="72">
        <v>9533.48</v>
      </c>
      <c r="F104" s="23"/>
      <c r="G104" s="71">
        <v>0</v>
      </c>
      <c r="H104" s="22">
        <v>6077.149414309048</v>
      </c>
      <c r="I104" s="23"/>
      <c r="J104" s="74">
        <v>6077.149414309048</v>
      </c>
      <c r="K104" s="72">
        <v>2465.735382</v>
      </c>
      <c r="L104" s="75">
        <v>9414.626004</v>
      </c>
      <c r="M104" s="75">
        <v>4034.839716</v>
      </c>
      <c r="N104" s="33"/>
      <c r="O104" s="23">
        <v>15915.201102</v>
      </c>
      <c r="P104" s="74">
        <v>-9838.051687690953</v>
      </c>
      <c r="Q104" s="78">
        <v>-3456.330585690952</v>
      </c>
      <c r="R104" s="76">
        <v>633.6286977916975</v>
      </c>
    </row>
    <row r="105" spans="1:18" s="156" customFormat="1" ht="11.25">
      <c r="A105" s="34" t="s">
        <v>22</v>
      </c>
      <c r="B105" s="35">
        <v>226.22</v>
      </c>
      <c r="C105" s="70">
        <v>32562.1068</v>
      </c>
      <c r="D105" s="71">
        <v>4948.9568</v>
      </c>
      <c r="E105" s="72">
        <v>27613.15</v>
      </c>
      <c r="F105" s="23"/>
      <c r="G105" s="71">
        <v>0</v>
      </c>
      <c r="H105" s="22">
        <v>19813.60985723663</v>
      </c>
      <c r="I105" s="23"/>
      <c r="J105" s="74">
        <v>19813.60985723663</v>
      </c>
      <c r="K105" s="72">
        <v>3581.831748</v>
      </c>
      <c r="L105" s="75">
        <v>13676.084856</v>
      </c>
      <c r="M105" s="75">
        <v>5861.179224</v>
      </c>
      <c r="N105" s="33">
        <v>401</v>
      </c>
      <c r="O105" s="23">
        <v>23520.095827999998</v>
      </c>
      <c r="P105" s="74">
        <v>-3706.485970763366</v>
      </c>
      <c r="Q105" s="78">
        <v>-7799.54014276337</v>
      </c>
      <c r="R105" s="76">
        <v>2912.0746544530107</v>
      </c>
    </row>
    <row r="106" spans="1:18" s="156" customFormat="1" ht="11.25">
      <c r="A106" s="34" t="s">
        <v>23</v>
      </c>
      <c r="B106" s="35">
        <v>275.1</v>
      </c>
      <c r="C106" s="70">
        <v>39597.894</v>
      </c>
      <c r="D106" s="71">
        <v>22527.294</v>
      </c>
      <c r="E106" s="72">
        <v>17070.6</v>
      </c>
      <c r="F106" s="23"/>
      <c r="G106" s="71">
        <v>0</v>
      </c>
      <c r="H106" s="22">
        <v>0</v>
      </c>
      <c r="I106" s="23"/>
      <c r="J106" s="74">
        <v>0</v>
      </c>
      <c r="K106" s="72">
        <v>4355.76834</v>
      </c>
      <c r="L106" s="75">
        <v>16631.11548</v>
      </c>
      <c r="M106" s="75">
        <v>7127.620919999999</v>
      </c>
      <c r="N106" s="33">
        <v>0</v>
      </c>
      <c r="O106" s="23">
        <v>28114.504739999997</v>
      </c>
      <c r="P106" s="74">
        <v>-28114.504739999997</v>
      </c>
      <c r="Q106" s="78">
        <v>-17070.6</v>
      </c>
      <c r="R106" s="76">
        <v>0</v>
      </c>
    </row>
    <row r="107" spans="1:18" s="156" customFormat="1" ht="11.25">
      <c r="A107" s="34" t="s">
        <v>24</v>
      </c>
      <c r="B107" s="35">
        <v>581.9</v>
      </c>
      <c r="C107" s="70">
        <v>83758.686</v>
      </c>
      <c r="D107" s="71">
        <v>51925.616</v>
      </c>
      <c r="E107" s="72">
        <v>31833.07</v>
      </c>
      <c r="F107" s="23"/>
      <c r="G107" s="71">
        <v>0</v>
      </c>
      <c r="H107" s="22">
        <v>14702.119929974477</v>
      </c>
      <c r="I107" s="23"/>
      <c r="J107" s="74">
        <v>14702.119929974477</v>
      </c>
      <c r="K107" s="72">
        <v>9213.455460000001</v>
      </c>
      <c r="L107" s="75">
        <v>35178.64812</v>
      </c>
      <c r="M107" s="75">
        <v>15076.563479999999</v>
      </c>
      <c r="N107" s="33"/>
      <c r="O107" s="23">
        <v>59468.66705999999</v>
      </c>
      <c r="P107" s="74">
        <v>-44766.547130025516</v>
      </c>
      <c r="Q107" s="78">
        <v>-17130.950070025523</v>
      </c>
      <c r="R107" s="76">
        <v>0</v>
      </c>
    </row>
    <row r="108" spans="1:18" ht="12.75">
      <c r="A108" s="34" t="s">
        <v>25</v>
      </c>
      <c r="B108" s="35">
        <v>90</v>
      </c>
      <c r="C108" s="70">
        <v>12954.6</v>
      </c>
      <c r="D108" s="71">
        <v>7754.4</v>
      </c>
      <c r="E108" s="72">
        <v>5200.2</v>
      </c>
      <c r="F108" s="23"/>
      <c r="G108" s="71">
        <v>0</v>
      </c>
      <c r="H108" s="22">
        <v>4840.728303309692</v>
      </c>
      <c r="I108" s="23"/>
      <c r="J108" s="74">
        <v>4840.728303309692</v>
      </c>
      <c r="K108" s="72">
        <v>1425.006</v>
      </c>
      <c r="L108" s="75">
        <v>5440.932</v>
      </c>
      <c r="M108" s="75">
        <v>2331.828</v>
      </c>
      <c r="N108" s="33"/>
      <c r="O108" s="23">
        <v>9197.766</v>
      </c>
      <c r="P108" s="74">
        <v>-4357.037696690308</v>
      </c>
      <c r="Q108" s="78">
        <v>-359.4716966903079</v>
      </c>
      <c r="R108" s="76">
        <v>0</v>
      </c>
    </row>
    <row r="109" spans="1:18" ht="12.75">
      <c r="A109" s="34" t="s">
        <v>26</v>
      </c>
      <c r="B109" s="35">
        <v>868.1</v>
      </c>
      <c r="C109" s="70">
        <v>124954.314</v>
      </c>
      <c r="D109" s="71">
        <v>28920.433999999994</v>
      </c>
      <c r="E109" s="72">
        <v>96033.88</v>
      </c>
      <c r="F109" s="23"/>
      <c r="G109" s="71">
        <v>0</v>
      </c>
      <c r="H109" s="22">
        <v>84581.77148579906</v>
      </c>
      <c r="I109" s="23"/>
      <c r="J109" s="74">
        <v>84581.77148579906</v>
      </c>
      <c r="K109" s="72">
        <v>13744.97454</v>
      </c>
      <c r="L109" s="75">
        <v>52480.811879999994</v>
      </c>
      <c r="M109" s="75">
        <v>22491.77652</v>
      </c>
      <c r="N109" s="33">
        <v>2308</v>
      </c>
      <c r="O109" s="23">
        <v>91025.56293999999</v>
      </c>
      <c r="P109" s="74">
        <v>-6443.791454200924</v>
      </c>
      <c r="Q109" s="78">
        <v>-11452.10851420094</v>
      </c>
      <c r="R109" s="76">
        <v>15517.393265224757</v>
      </c>
    </row>
    <row r="110" spans="1:18" ht="12.75">
      <c r="A110" s="34" t="s">
        <v>27</v>
      </c>
      <c r="B110" s="35">
        <v>181</v>
      </c>
      <c r="C110" s="70">
        <v>26053.14</v>
      </c>
      <c r="D110" s="71">
        <v>24992.69</v>
      </c>
      <c r="E110" s="72">
        <v>1060.45</v>
      </c>
      <c r="F110" s="23"/>
      <c r="G110" s="71">
        <v>0</v>
      </c>
      <c r="H110" s="22">
        <v>1189.7870639376702</v>
      </c>
      <c r="I110" s="23"/>
      <c r="J110" s="74">
        <v>1189.7870639376702</v>
      </c>
      <c r="K110" s="72">
        <v>2865.8454</v>
      </c>
      <c r="L110" s="75">
        <v>10942.3188</v>
      </c>
      <c r="M110" s="75">
        <v>4689.5652</v>
      </c>
      <c r="N110" s="33"/>
      <c r="O110" s="23">
        <v>18497.7294</v>
      </c>
      <c r="P110" s="74">
        <v>-17307.94233606233</v>
      </c>
      <c r="Q110" s="78">
        <v>129.3370639376701</v>
      </c>
      <c r="R110" s="76">
        <v>0</v>
      </c>
    </row>
    <row r="111" spans="1:18" ht="12.75">
      <c r="A111" s="34" t="s">
        <v>28</v>
      </c>
      <c r="B111" s="35">
        <v>105.9</v>
      </c>
      <c r="C111" s="70">
        <v>15243.246000000001</v>
      </c>
      <c r="D111" s="71">
        <v>5979.206</v>
      </c>
      <c r="E111" s="72">
        <v>9264.04</v>
      </c>
      <c r="F111" s="23"/>
      <c r="G111" s="71">
        <v>0</v>
      </c>
      <c r="H111" s="22">
        <v>0</v>
      </c>
      <c r="I111" s="23"/>
      <c r="J111" s="74">
        <v>0</v>
      </c>
      <c r="K111" s="72">
        <v>1676.7570600000001</v>
      </c>
      <c r="L111" s="75">
        <v>6402.163320000001</v>
      </c>
      <c r="M111" s="75">
        <v>2743.78428</v>
      </c>
      <c r="N111" s="33"/>
      <c r="O111" s="23">
        <v>10822.70466</v>
      </c>
      <c r="P111" s="74">
        <v>-10822.70466</v>
      </c>
      <c r="Q111" s="78">
        <v>-9264.04</v>
      </c>
      <c r="R111" s="76">
        <v>0</v>
      </c>
    </row>
    <row r="112" spans="1:18" ht="12.75">
      <c r="A112" s="34" t="s">
        <v>29</v>
      </c>
      <c r="B112" s="35">
        <v>567.35</v>
      </c>
      <c r="C112" s="70">
        <v>81664.359</v>
      </c>
      <c r="D112" s="71">
        <v>34016.119</v>
      </c>
      <c r="E112" s="72">
        <v>47648.24</v>
      </c>
      <c r="F112" s="23"/>
      <c r="G112" s="71">
        <v>0</v>
      </c>
      <c r="H112" s="22">
        <v>0</v>
      </c>
      <c r="I112" s="23"/>
      <c r="J112" s="74">
        <v>0</v>
      </c>
      <c r="K112" s="72">
        <v>8983.07949</v>
      </c>
      <c r="L112" s="75">
        <v>34299.03078</v>
      </c>
      <c r="M112" s="75">
        <v>14699.58462</v>
      </c>
      <c r="N112" s="33"/>
      <c r="O112" s="23">
        <v>57981.694890000006</v>
      </c>
      <c r="P112" s="74">
        <v>-57981.694890000006</v>
      </c>
      <c r="Q112" s="78">
        <v>-47648.24</v>
      </c>
      <c r="R112" s="76">
        <v>0</v>
      </c>
    </row>
    <row r="113" spans="1:18" ht="12.75">
      <c r="A113" s="34" t="s">
        <v>30</v>
      </c>
      <c r="B113" s="35">
        <v>142.8</v>
      </c>
      <c r="C113" s="70">
        <v>20554.632000000005</v>
      </c>
      <c r="D113" s="71">
        <v>8579.202000000005</v>
      </c>
      <c r="E113" s="72">
        <v>11975.43</v>
      </c>
      <c r="F113" s="23"/>
      <c r="G113" s="71">
        <v>0</v>
      </c>
      <c r="H113" s="22">
        <v>0</v>
      </c>
      <c r="I113" s="23"/>
      <c r="J113" s="74">
        <v>0</v>
      </c>
      <c r="K113" s="72">
        <v>2261.0095200000005</v>
      </c>
      <c r="L113" s="75">
        <v>8632.945440000001</v>
      </c>
      <c r="M113" s="75">
        <v>3699.833760000001</v>
      </c>
      <c r="N113" s="33"/>
      <c r="O113" s="23">
        <v>14593.788720000004</v>
      </c>
      <c r="P113" s="74">
        <v>-14593.788720000004</v>
      </c>
      <c r="Q113" s="78">
        <v>-11975.43</v>
      </c>
      <c r="R113" s="76">
        <v>0</v>
      </c>
    </row>
    <row r="114" spans="1:18" ht="12.75">
      <c r="A114" s="34" t="s">
        <v>31</v>
      </c>
      <c r="B114" s="35">
        <v>339</v>
      </c>
      <c r="C114" s="70">
        <v>48795.66</v>
      </c>
      <c r="D114" s="71">
        <v>46304.66</v>
      </c>
      <c r="E114" s="72">
        <v>2491</v>
      </c>
      <c r="F114" s="23"/>
      <c r="G114" s="71">
        <v>0</v>
      </c>
      <c r="H114" s="22">
        <v>2576.6617330587446</v>
      </c>
      <c r="I114" s="23"/>
      <c r="J114" s="74">
        <v>2576.6617330587446</v>
      </c>
      <c r="K114" s="72">
        <v>5367.5226</v>
      </c>
      <c r="L114" s="75">
        <v>20494.177200000002</v>
      </c>
      <c r="M114" s="75">
        <v>8783.2188</v>
      </c>
      <c r="N114" s="33"/>
      <c r="O114" s="23">
        <v>34644.918600000005</v>
      </c>
      <c r="P114" s="74">
        <v>-32068.25686694126</v>
      </c>
      <c r="Q114" s="78">
        <v>85.66173305874463</v>
      </c>
      <c r="R114" s="76">
        <v>0</v>
      </c>
    </row>
    <row r="115" spans="1:18" ht="12.75">
      <c r="A115" s="34" t="s">
        <v>32</v>
      </c>
      <c r="B115" s="35">
        <v>223.1</v>
      </c>
      <c r="C115" s="70">
        <v>32113.014</v>
      </c>
      <c r="D115" s="71">
        <v>13593.344000000001</v>
      </c>
      <c r="E115" s="72">
        <v>18519.67</v>
      </c>
      <c r="F115" s="23"/>
      <c r="G115" s="71">
        <v>0</v>
      </c>
      <c r="H115" s="22">
        <v>14856.43182273477</v>
      </c>
      <c r="I115" s="23"/>
      <c r="J115" s="74">
        <v>14856.43182273477</v>
      </c>
      <c r="K115" s="72">
        <v>3532.43154</v>
      </c>
      <c r="L115" s="75">
        <v>13487.46588</v>
      </c>
      <c r="M115" s="75">
        <v>5780.342519999999</v>
      </c>
      <c r="N115" s="33">
        <v>12461</v>
      </c>
      <c r="O115" s="23">
        <v>35261.23994</v>
      </c>
      <c r="P115" s="74">
        <v>-20404.80811726523</v>
      </c>
      <c r="Q115" s="78">
        <v>-3663.238177265228</v>
      </c>
      <c r="R115" s="76">
        <v>0</v>
      </c>
    </row>
    <row r="116" spans="1:18" ht="12.75">
      <c r="A116" s="34" t="s">
        <v>33</v>
      </c>
      <c r="B116" s="35">
        <v>170.2</v>
      </c>
      <c r="C116" s="70">
        <v>24498.588</v>
      </c>
      <c r="D116" s="71">
        <v>5464.437999999998</v>
      </c>
      <c r="E116" s="72">
        <v>19034.15</v>
      </c>
      <c r="F116" s="23"/>
      <c r="G116" s="71">
        <v>0</v>
      </c>
      <c r="H116" s="22">
        <v>15887.188275423568</v>
      </c>
      <c r="I116" s="23"/>
      <c r="J116" s="74">
        <v>15887.188275423568</v>
      </c>
      <c r="K116" s="72">
        <v>2694.84468</v>
      </c>
      <c r="L116" s="75">
        <v>10289.40696</v>
      </c>
      <c r="M116" s="75">
        <v>4409.74584</v>
      </c>
      <c r="N116" s="33"/>
      <c r="O116" s="23">
        <v>17393.997479999998</v>
      </c>
      <c r="P116" s="74">
        <v>-1506.8092045764297</v>
      </c>
      <c r="Q116" s="78">
        <v>-3146.961724576433</v>
      </c>
      <c r="R116" s="76">
        <v>3409.4502075191267</v>
      </c>
    </row>
    <row r="117" spans="1:18" ht="12.75">
      <c r="A117" s="34" t="s">
        <v>34</v>
      </c>
      <c r="B117" s="35">
        <v>170</v>
      </c>
      <c r="C117" s="70">
        <v>24469.8</v>
      </c>
      <c r="D117" s="71">
        <v>5458.02</v>
      </c>
      <c r="E117" s="72">
        <v>19011.78</v>
      </c>
      <c r="F117" s="23"/>
      <c r="G117" s="71">
        <v>0</v>
      </c>
      <c r="H117" s="22">
        <v>17247.643567015017</v>
      </c>
      <c r="I117" s="23"/>
      <c r="J117" s="74">
        <v>17247.643567015017</v>
      </c>
      <c r="K117" s="72">
        <v>2691.678</v>
      </c>
      <c r="L117" s="75">
        <v>10277.315999999999</v>
      </c>
      <c r="M117" s="75">
        <v>4404.563999999999</v>
      </c>
      <c r="N117" s="33"/>
      <c r="O117" s="23">
        <v>17373.557999999997</v>
      </c>
      <c r="P117" s="74">
        <v>-125.91443298498052</v>
      </c>
      <c r="Q117" s="78">
        <v>-1764.136432984982</v>
      </c>
      <c r="R117" s="76">
        <v>3701.4096393615573</v>
      </c>
    </row>
    <row r="118" spans="1:18" ht="12.75">
      <c r="A118" s="34" t="s">
        <v>35</v>
      </c>
      <c r="B118" s="35">
        <v>171.6</v>
      </c>
      <c r="C118" s="70">
        <v>24700.104</v>
      </c>
      <c r="D118" s="71">
        <v>5509.394</v>
      </c>
      <c r="E118" s="72">
        <v>19190.71</v>
      </c>
      <c r="F118" s="23"/>
      <c r="G118" s="71">
        <v>0</v>
      </c>
      <c r="H118" s="22">
        <v>17266.766277886472</v>
      </c>
      <c r="I118" s="23"/>
      <c r="J118" s="74">
        <v>17266.766277886472</v>
      </c>
      <c r="K118" s="72">
        <v>2717.0114399999998</v>
      </c>
      <c r="L118" s="75">
        <v>10374.043679999999</v>
      </c>
      <c r="M118" s="75">
        <v>4446.01872</v>
      </c>
      <c r="N118" s="33"/>
      <c r="O118" s="23">
        <v>17537.073839999997</v>
      </c>
      <c r="P118" s="74">
        <v>-270.3075621135249</v>
      </c>
      <c r="Q118" s="78">
        <v>-1923.9437221135267</v>
      </c>
      <c r="R118" s="76">
        <v>3705.5142951379935</v>
      </c>
    </row>
    <row r="119" spans="1:18" ht="12.75">
      <c r="A119" s="34" t="s">
        <v>37</v>
      </c>
      <c r="B119" s="35">
        <v>170.8</v>
      </c>
      <c r="C119" s="70">
        <v>24584.952</v>
      </c>
      <c r="D119" s="71">
        <v>5483.702000000001</v>
      </c>
      <c r="E119" s="72">
        <v>19101.25</v>
      </c>
      <c r="F119" s="23"/>
      <c r="G119" s="71">
        <v>0</v>
      </c>
      <c r="H119" s="22">
        <v>0</v>
      </c>
      <c r="I119" s="23"/>
      <c r="J119" s="74">
        <v>0</v>
      </c>
      <c r="K119" s="72">
        <v>2704.34472</v>
      </c>
      <c r="L119" s="75">
        <v>10325.67984</v>
      </c>
      <c r="M119" s="75">
        <v>4425.29136</v>
      </c>
      <c r="N119" s="33"/>
      <c r="O119" s="23">
        <v>17455.31592</v>
      </c>
      <c r="P119" s="74">
        <v>-17455.31592</v>
      </c>
      <c r="Q119" s="78">
        <v>-19101.25</v>
      </c>
      <c r="R119" s="76">
        <v>0</v>
      </c>
    </row>
    <row r="120" spans="1:18" ht="12.75">
      <c r="A120" s="34" t="s">
        <v>38</v>
      </c>
      <c r="B120" s="35">
        <v>126.5</v>
      </c>
      <c r="C120" s="70">
        <v>18208.41</v>
      </c>
      <c r="D120" s="71">
        <v>2932.81</v>
      </c>
      <c r="E120" s="72">
        <v>15275.6</v>
      </c>
      <c r="F120" s="23"/>
      <c r="G120" s="71">
        <v>0</v>
      </c>
      <c r="H120" s="22">
        <v>13222.380113487896</v>
      </c>
      <c r="I120" s="23"/>
      <c r="J120" s="74">
        <v>13222.380113487896</v>
      </c>
      <c r="K120" s="72">
        <v>2002.9251</v>
      </c>
      <c r="L120" s="75">
        <v>7647.5322</v>
      </c>
      <c r="M120" s="75">
        <v>3277.5137999999997</v>
      </c>
      <c r="N120" s="33">
        <v>5188</v>
      </c>
      <c r="O120" s="23">
        <v>18115.9711</v>
      </c>
      <c r="P120" s="74">
        <v>-4893.590986512103</v>
      </c>
      <c r="Q120" s="78">
        <v>-2053.2198865121045</v>
      </c>
      <c r="R120" s="76">
        <v>2010.9346591724764</v>
      </c>
    </row>
    <row r="121" spans="1:18" ht="12.75">
      <c r="A121" s="34" t="s">
        <v>294</v>
      </c>
      <c r="B121" s="35">
        <v>42.3</v>
      </c>
      <c r="C121" s="70">
        <v>6088.661999999999</v>
      </c>
      <c r="D121" s="71">
        <v>1358.0819999999994</v>
      </c>
      <c r="E121" s="72">
        <v>4730.58</v>
      </c>
      <c r="F121" s="23"/>
      <c r="G121" s="71">
        <v>0</v>
      </c>
      <c r="H121" s="22">
        <v>4311.858022578799</v>
      </c>
      <c r="I121" s="23"/>
      <c r="J121" s="74">
        <v>4311.858022578799</v>
      </c>
      <c r="K121" s="72">
        <v>669.7528199999999</v>
      </c>
      <c r="L121" s="75">
        <v>2557.2380399999997</v>
      </c>
      <c r="M121" s="75">
        <v>1095.9591599999999</v>
      </c>
      <c r="N121" s="33"/>
      <c r="O121" s="23">
        <v>4322.95002</v>
      </c>
      <c r="P121" s="74">
        <v>-11.091997421201086</v>
      </c>
      <c r="Q121" s="78">
        <v>-418.7219774212008</v>
      </c>
      <c r="R121" s="76">
        <v>925.3407118201145</v>
      </c>
    </row>
    <row r="122" spans="1:18" ht="12.75">
      <c r="A122" s="34" t="s">
        <v>40</v>
      </c>
      <c r="B122" s="35">
        <v>248.4</v>
      </c>
      <c r="C122" s="70">
        <v>35754.696</v>
      </c>
      <c r="D122" s="71">
        <v>14899.876000000004</v>
      </c>
      <c r="E122" s="72">
        <v>20854.82</v>
      </c>
      <c r="F122" s="23"/>
      <c r="G122" s="71">
        <v>0</v>
      </c>
      <c r="H122" s="22">
        <v>17993.606278522737</v>
      </c>
      <c r="I122" s="23"/>
      <c r="J122" s="74">
        <v>17993.606278522737</v>
      </c>
      <c r="K122" s="72">
        <v>3933.0165600000005</v>
      </c>
      <c r="L122" s="75">
        <v>15016.97232</v>
      </c>
      <c r="M122" s="75">
        <v>6435.8452800000005</v>
      </c>
      <c r="N122" s="33"/>
      <c r="O122" s="23">
        <v>25385.834160000002</v>
      </c>
      <c r="P122" s="74">
        <v>-7392.227881477265</v>
      </c>
      <c r="Q122" s="78">
        <v>-2861.213721477263</v>
      </c>
      <c r="R122" s="76">
        <v>2588.4097218565403</v>
      </c>
    </row>
    <row r="123" spans="1:18" ht="12.75">
      <c r="A123" s="34" t="s">
        <v>41</v>
      </c>
      <c r="B123" s="35">
        <v>641.7</v>
      </c>
      <c r="C123" s="70">
        <v>92366.29800000001</v>
      </c>
      <c r="D123" s="71">
        <v>20771.228000000003</v>
      </c>
      <c r="E123" s="72">
        <v>71595.07</v>
      </c>
      <c r="F123" s="23"/>
      <c r="G123" s="71">
        <v>0</v>
      </c>
      <c r="H123" s="22">
        <v>32025.472972513224</v>
      </c>
      <c r="I123" s="23"/>
      <c r="J123" s="74">
        <v>32025.472972513224</v>
      </c>
      <c r="K123" s="72">
        <v>10160.292780000002</v>
      </c>
      <c r="L123" s="75">
        <v>38793.845160000004</v>
      </c>
      <c r="M123" s="75">
        <v>16625.933640000003</v>
      </c>
      <c r="N123" s="33">
        <v>810</v>
      </c>
      <c r="O123" s="23">
        <v>66390.07158000002</v>
      </c>
      <c r="P123" s="74">
        <v>-34364.5986074868</v>
      </c>
      <c r="Q123" s="78">
        <v>-39569.59702748679</v>
      </c>
      <c r="R123" s="76">
        <v>2300.4998173728677</v>
      </c>
    </row>
    <row r="124" spans="1:18" ht="12.75">
      <c r="A124" s="34" t="s">
        <v>271</v>
      </c>
      <c r="B124" s="35">
        <v>51.2</v>
      </c>
      <c r="C124" s="70">
        <v>7369.728000000001</v>
      </c>
      <c r="D124" s="71">
        <v>1643.8180000000011</v>
      </c>
      <c r="E124" s="72">
        <v>5725.91</v>
      </c>
      <c r="F124" s="81"/>
      <c r="G124" s="71">
        <v>0</v>
      </c>
      <c r="H124" s="22">
        <v>5234.091214552431</v>
      </c>
      <c r="I124" s="23"/>
      <c r="J124" s="74">
        <v>5234.091214552431</v>
      </c>
      <c r="K124" s="72">
        <v>810.6700800000001</v>
      </c>
      <c r="L124" s="75">
        <v>3095.28576</v>
      </c>
      <c r="M124" s="75">
        <v>1326.55104</v>
      </c>
      <c r="N124" s="33"/>
      <c r="O124" s="23">
        <v>5232.506880000001</v>
      </c>
      <c r="P124" s="74">
        <v>1.5843345524299366</v>
      </c>
      <c r="Q124" s="78">
        <v>-491.8187854475691</v>
      </c>
      <c r="R124" s="76">
        <v>1123.2539953373396</v>
      </c>
    </row>
    <row r="125" spans="1:18" ht="12.75">
      <c r="A125" s="34" t="s">
        <v>42</v>
      </c>
      <c r="B125" s="82">
        <v>143.6</v>
      </c>
      <c r="C125" s="70">
        <v>20669.784</v>
      </c>
      <c r="D125" s="71">
        <v>4857.624</v>
      </c>
      <c r="E125" s="72">
        <v>15812.16</v>
      </c>
      <c r="F125" s="83"/>
      <c r="G125" s="71">
        <v>0</v>
      </c>
      <c r="H125" s="22">
        <v>9428.07238846375</v>
      </c>
      <c r="I125" s="23"/>
      <c r="J125" s="74">
        <v>9428.07238846375</v>
      </c>
      <c r="K125" s="72">
        <v>2273.67624</v>
      </c>
      <c r="L125" s="75">
        <v>8681.30928</v>
      </c>
      <c r="M125" s="75">
        <v>3720.56112</v>
      </c>
      <c r="N125" s="33">
        <v>828</v>
      </c>
      <c r="O125" s="23">
        <v>15503.546639999999</v>
      </c>
      <c r="P125" s="74">
        <v>-6075.474251536249</v>
      </c>
      <c r="Q125" s="78">
        <v>-6384.08761153625</v>
      </c>
      <c r="R125" s="76">
        <v>0</v>
      </c>
    </row>
    <row r="126" spans="1:18" ht="12.75">
      <c r="A126" s="34" t="s">
        <v>272</v>
      </c>
      <c r="B126" s="82">
        <v>52.3</v>
      </c>
      <c r="C126" s="70">
        <v>7528.062</v>
      </c>
      <c r="D126" s="71">
        <v>2088.6528</v>
      </c>
      <c r="E126" s="72">
        <v>5439.4092</v>
      </c>
      <c r="F126" s="84"/>
      <c r="G126" s="71">
        <v>0</v>
      </c>
      <c r="H126" s="22">
        <v>0</v>
      </c>
      <c r="I126" s="23"/>
      <c r="J126" s="74">
        <v>0</v>
      </c>
      <c r="K126" s="72">
        <v>828.08682</v>
      </c>
      <c r="L126" s="75">
        <v>3161.78604</v>
      </c>
      <c r="M126" s="75">
        <v>1355.05116</v>
      </c>
      <c r="N126" s="33">
        <v>533</v>
      </c>
      <c r="O126" s="23">
        <v>5877.92402</v>
      </c>
      <c r="P126" s="74">
        <v>-5877.92402</v>
      </c>
      <c r="Q126" s="78">
        <v>-5439.4092</v>
      </c>
      <c r="R126" s="76">
        <v>0</v>
      </c>
    </row>
    <row r="127" spans="1:18" ht="12.75">
      <c r="A127" s="34" t="s">
        <v>295</v>
      </c>
      <c r="B127" s="35">
        <v>63.8</v>
      </c>
      <c r="C127" s="70">
        <v>9183.372</v>
      </c>
      <c r="D127" s="71">
        <v>2048.362799999999</v>
      </c>
      <c r="E127" s="72">
        <v>7135.0092</v>
      </c>
      <c r="F127" s="23"/>
      <c r="G127" s="71">
        <v>0</v>
      </c>
      <c r="H127" s="22">
        <v>4323.87581728943</v>
      </c>
      <c r="I127" s="23"/>
      <c r="J127" s="74">
        <v>4323.87581728943</v>
      </c>
      <c r="K127" s="72">
        <v>1010.1709199999999</v>
      </c>
      <c r="L127" s="75">
        <v>3857.0162399999995</v>
      </c>
      <c r="M127" s="75">
        <v>1653.00696</v>
      </c>
      <c r="N127" s="33"/>
      <c r="O127" s="23">
        <v>6520.194119999999</v>
      </c>
      <c r="P127" s="74">
        <v>-2196.318302710569</v>
      </c>
      <c r="Q127" s="78">
        <v>-2811.13338271057</v>
      </c>
      <c r="R127" s="76">
        <v>927.920128180574</v>
      </c>
    </row>
    <row r="128" spans="1:18" ht="12.75">
      <c r="A128" s="34" t="s">
        <v>296</v>
      </c>
      <c r="B128" s="35">
        <v>52.6</v>
      </c>
      <c r="C128" s="70">
        <v>7571.244000000001</v>
      </c>
      <c r="D128" s="71">
        <v>1688.7740000000003</v>
      </c>
      <c r="E128" s="72">
        <v>5882.47</v>
      </c>
      <c r="F128" s="23"/>
      <c r="G128" s="71">
        <v>0</v>
      </c>
      <c r="H128" s="22">
        <v>0</v>
      </c>
      <c r="I128" s="23"/>
      <c r="J128" s="74">
        <v>0</v>
      </c>
      <c r="K128" s="72">
        <v>832.83684</v>
      </c>
      <c r="L128" s="75">
        <v>3179.92248</v>
      </c>
      <c r="M128" s="75">
        <v>1362.82392</v>
      </c>
      <c r="N128" s="33"/>
      <c r="O128" s="23">
        <v>5375.58324</v>
      </c>
      <c r="P128" s="74">
        <v>-5375.58324</v>
      </c>
      <c r="Q128" s="78">
        <v>-5882.47</v>
      </c>
      <c r="R128" s="76">
        <v>0</v>
      </c>
    </row>
    <row r="129" spans="1:18" ht="12.75">
      <c r="A129" s="34" t="s">
        <v>297</v>
      </c>
      <c r="B129" s="35">
        <v>53.4</v>
      </c>
      <c r="C129" s="70">
        <v>7686.396</v>
      </c>
      <c r="D129" s="71">
        <v>1714.4560000000001</v>
      </c>
      <c r="E129" s="72">
        <v>5971.94</v>
      </c>
      <c r="F129" s="23"/>
      <c r="G129" s="71">
        <v>0</v>
      </c>
      <c r="H129" s="22">
        <v>5423.471441224028</v>
      </c>
      <c r="I129" s="23"/>
      <c r="J129" s="74">
        <v>5423.471441224028</v>
      </c>
      <c r="K129" s="72">
        <v>845.50356</v>
      </c>
      <c r="L129" s="75">
        <v>3228.2863199999997</v>
      </c>
      <c r="M129" s="75">
        <v>1383.55128</v>
      </c>
      <c r="N129" s="33"/>
      <c r="O129" s="23">
        <v>5457.34116</v>
      </c>
      <c r="P129" s="74">
        <v>-33.869718775971705</v>
      </c>
      <c r="Q129" s="78">
        <v>-548.4685587759714</v>
      </c>
      <c r="R129" s="76">
        <v>1163.8966565425499</v>
      </c>
    </row>
    <row r="130" spans="1:18" ht="12.75">
      <c r="A130" s="34" t="s">
        <v>43</v>
      </c>
      <c r="B130" s="35">
        <v>1557.4</v>
      </c>
      <c r="C130" s="70">
        <v>224172.15600000002</v>
      </c>
      <c r="D130" s="71">
        <v>35150.02600000001</v>
      </c>
      <c r="E130" s="72">
        <v>189022.13</v>
      </c>
      <c r="F130" s="23"/>
      <c r="G130" s="71">
        <v>0</v>
      </c>
      <c r="H130" s="22">
        <v>149069.78575070752</v>
      </c>
      <c r="I130" s="23"/>
      <c r="J130" s="74">
        <v>149069.78575070752</v>
      </c>
      <c r="K130" s="72">
        <v>24658.93716</v>
      </c>
      <c r="L130" s="75">
        <v>94152.30552000001</v>
      </c>
      <c r="M130" s="75">
        <v>40350.98808</v>
      </c>
      <c r="N130" s="33">
        <v>0</v>
      </c>
      <c r="O130" s="23">
        <v>159162.23076</v>
      </c>
      <c r="P130" s="74">
        <v>-10092.445009292482</v>
      </c>
      <c r="Q130" s="78">
        <v>-39952.34424929248</v>
      </c>
      <c r="R130" s="76">
        <v>25173.91385332069</v>
      </c>
    </row>
    <row r="131" spans="1:18" ht="12.75">
      <c r="A131" s="34" t="s">
        <v>44</v>
      </c>
      <c r="B131" s="35">
        <v>1237.7</v>
      </c>
      <c r="C131" s="70">
        <v>178154.538</v>
      </c>
      <c r="D131" s="71">
        <v>28688.907999999996</v>
      </c>
      <c r="E131" s="72">
        <v>149465.63</v>
      </c>
      <c r="F131" s="23"/>
      <c r="G131" s="71">
        <v>0</v>
      </c>
      <c r="H131" s="22">
        <v>108565.49222579374</v>
      </c>
      <c r="I131" s="23"/>
      <c r="J131" s="74">
        <v>108565.49222579374</v>
      </c>
      <c r="K131" s="72">
        <v>19596.99918</v>
      </c>
      <c r="L131" s="75">
        <v>74824.90596</v>
      </c>
      <c r="M131" s="75">
        <v>32067.81684</v>
      </c>
      <c r="N131" s="33">
        <v>0</v>
      </c>
      <c r="O131" s="23">
        <v>126489.72198</v>
      </c>
      <c r="P131" s="74">
        <v>-17924.22975420626</v>
      </c>
      <c r="Q131" s="78">
        <v>-40900.13777420626</v>
      </c>
      <c r="R131" s="76">
        <v>20386.096910089444</v>
      </c>
    </row>
    <row r="132" spans="1:18" ht="12.75">
      <c r="A132" s="34" t="s">
        <v>45</v>
      </c>
      <c r="B132" s="35">
        <v>1243.7</v>
      </c>
      <c r="C132" s="70">
        <v>179018.178</v>
      </c>
      <c r="D132" s="71">
        <v>29093.218000000023</v>
      </c>
      <c r="E132" s="72">
        <v>149924.96</v>
      </c>
      <c r="F132" s="23"/>
      <c r="G132" s="71">
        <v>0</v>
      </c>
      <c r="H132" s="22">
        <v>116305.33460813468</v>
      </c>
      <c r="I132" s="23"/>
      <c r="J132" s="74">
        <v>116305.33460813468</v>
      </c>
      <c r="K132" s="72">
        <v>19691.999580000003</v>
      </c>
      <c r="L132" s="75">
        <v>75187.63476</v>
      </c>
      <c r="M132" s="75">
        <v>32223.27204</v>
      </c>
      <c r="N132" s="33">
        <v>6779</v>
      </c>
      <c r="O132" s="23">
        <v>133881.90638</v>
      </c>
      <c r="P132" s="74">
        <v>-17576.571771865318</v>
      </c>
      <c r="Q132" s="78">
        <v>-33619.62539186531</v>
      </c>
      <c r="R132" s="76">
        <v>21165.132911695695</v>
      </c>
    </row>
    <row r="133" spans="1:18" ht="12.75">
      <c r="A133" s="34" t="s">
        <v>46</v>
      </c>
      <c r="B133" s="35">
        <v>2570.3</v>
      </c>
      <c r="C133" s="70">
        <v>369968.982</v>
      </c>
      <c r="D133" s="71">
        <v>59780.522</v>
      </c>
      <c r="E133" s="72">
        <v>310188.46</v>
      </c>
      <c r="F133" s="23"/>
      <c r="G133" s="71">
        <v>0</v>
      </c>
      <c r="H133" s="22">
        <v>234735.17266431966</v>
      </c>
      <c r="I133" s="23"/>
      <c r="J133" s="74">
        <v>234735.17266431966</v>
      </c>
      <c r="K133" s="72">
        <v>40696.58802</v>
      </c>
      <c r="L133" s="75">
        <v>155386.97244</v>
      </c>
      <c r="M133" s="75">
        <v>66594.41676000001</v>
      </c>
      <c r="N133" s="33">
        <v>6200</v>
      </c>
      <c r="O133" s="23">
        <v>268877.97722</v>
      </c>
      <c r="P133" s="74">
        <v>-34142.80455568034</v>
      </c>
      <c r="Q133" s="78">
        <v>-75453.28733568036</v>
      </c>
      <c r="R133" s="76">
        <v>44654.91996934478</v>
      </c>
    </row>
    <row r="134" spans="1:18" ht="12.75">
      <c r="A134" s="34" t="s">
        <v>47</v>
      </c>
      <c r="B134" s="35">
        <v>1625.85</v>
      </c>
      <c r="C134" s="70">
        <v>234024.849</v>
      </c>
      <c r="D134" s="71">
        <v>63981.898999999976</v>
      </c>
      <c r="E134" s="72">
        <v>170042.95</v>
      </c>
      <c r="F134" s="23"/>
      <c r="G134" s="71">
        <v>0</v>
      </c>
      <c r="H134" s="22">
        <v>0</v>
      </c>
      <c r="I134" s="23"/>
      <c r="J134" s="74">
        <v>0</v>
      </c>
      <c r="K134" s="72">
        <v>25742.733389999998</v>
      </c>
      <c r="L134" s="75">
        <v>98290.43658</v>
      </c>
      <c r="M134" s="75">
        <v>42124.472819999995</v>
      </c>
      <c r="N134" s="33">
        <v>4097</v>
      </c>
      <c r="O134" s="23">
        <v>170254.64278999998</v>
      </c>
      <c r="P134" s="74">
        <v>-170254.64278999998</v>
      </c>
      <c r="Q134" s="78">
        <v>-170042.95</v>
      </c>
      <c r="R134" s="76">
        <v>0</v>
      </c>
    </row>
    <row r="135" spans="1:18" ht="12.75">
      <c r="A135" s="34" t="s">
        <v>50</v>
      </c>
      <c r="B135" s="35">
        <v>824.5</v>
      </c>
      <c r="C135" s="70">
        <v>118678.53</v>
      </c>
      <c r="D135" s="71">
        <v>20307.28</v>
      </c>
      <c r="E135" s="72">
        <v>98371.25</v>
      </c>
      <c r="F135" s="23"/>
      <c r="G135" s="71">
        <v>0</v>
      </c>
      <c r="H135" s="22">
        <v>84199.99142508513</v>
      </c>
      <c r="I135" s="23"/>
      <c r="J135" s="74">
        <v>84199.99142508513</v>
      </c>
      <c r="K135" s="72">
        <v>13054.6383</v>
      </c>
      <c r="L135" s="75">
        <v>49844.982599999996</v>
      </c>
      <c r="M135" s="75">
        <v>21362.1354</v>
      </c>
      <c r="N135" s="33">
        <v>1681</v>
      </c>
      <c r="O135" s="23">
        <v>85942.7563</v>
      </c>
      <c r="P135" s="74">
        <v>-1742.7648749148648</v>
      </c>
      <c r="Q135" s="78">
        <v>-14171.258574914871</v>
      </c>
      <c r="R135" s="76">
        <v>14406.515070957144</v>
      </c>
    </row>
    <row r="136" spans="1:18" ht="12.75">
      <c r="A136" s="34" t="s">
        <v>51</v>
      </c>
      <c r="B136" s="35">
        <v>81.8</v>
      </c>
      <c r="C136" s="70">
        <v>11774.292000000001</v>
      </c>
      <c r="D136" s="71">
        <v>1609.8240000000023</v>
      </c>
      <c r="E136" s="72">
        <v>10164.467999999999</v>
      </c>
      <c r="F136" s="23"/>
      <c r="G136" s="71">
        <v>0</v>
      </c>
      <c r="H136" s="22">
        <v>5494.766131554658</v>
      </c>
      <c r="I136" s="23"/>
      <c r="J136" s="74">
        <v>5494.766131554658</v>
      </c>
      <c r="K136" s="72">
        <v>1295.1721200000002</v>
      </c>
      <c r="L136" s="75">
        <v>4945.20264</v>
      </c>
      <c r="M136" s="75">
        <v>2119.3725600000002</v>
      </c>
      <c r="N136" s="33"/>
      <c r="O136" s="23">
        <v>8359.74732</v>
      </c>
      <c r="P136" s="74">
        <v>-2864.981188445342</v>
      </c>
      <c r="Q136" s="78">
        <v>-4669.701868445341</v>
      </c>
      <c r="R136" s="76">
        <v>1061.277862202735</v>
      </c>
    </row>
    <row r="137" spans="1:18" ht="12.75">
      <c r="A137" s="34" t="s">
        <v>52</v>
      </c>
      <c r="B137" s="35">
        <v>1088.6</v>
      </c>
      <c r="C137" s="70">
        <v>156693.084</v>
      </c>
      <c r="D137" s="71">
        <v>28102.894</v>
      </c>
      <c r="E137" s="72">
        <v>128590.19</v>
      </c>
      <c r="F137" s="23"/>
      <c r="G137" s="71">
        <v>0</v>
      </c>
      <c r="H137" s="22">
        <v>87058.36412743965</v>
      </c>
      <c r="I137" s="23"/>
      <c r="J137" s="74">
        <v>87058.36412743965</v>
      </c>
      <c r="K137" s="72">
        <v>17236.23924</v>
      </c>
      <c r="L137" s="75">
        <v>65811.09528</v>
      </c>
      <c r="M137" s="75">
        <v>28204.755119999998</v>
      </c>
      <c r="N137" s="33">
        <v>1524</v>
      </c>
      <c r="O137" s="23">
        <v>112776.08963999999</v>
      </c>
      <c r="P137" s="74">
        <v>-25717.72551256034</v>
      </c>
      <c r="Q137" s="78">
        <v>-41531.82587256035</v>
      </c>
      <c r="R137" s="76">
        <v>13820.994188150778</v>
      </c>
    </row>
    <row r="138" spans="1:18" ht="12.75">
      <c r="A138" s="34" t="s">
        <v>273</v>
      </c>
      <c r="B138" s="35">
        <v>52.5</v>
      </c>
      <c r="C138" s="70">
        <v>7556.85</v>
      </c>
      <c r="D138" s="71">
        <v>2011.75</v>
      </c>
      <c r="E138" s="72">
        <v>5545.1</v>
      </c>
      <c r="F138" s="23"/>
      <c r="G138" s="71">
        <v>0</v>
      </c>
      <c r="H138" s="22">
        <v>5019.01076034349</v>
      </c>
      <c r="I138" s="23"/>
      <c r="J138" s="74">
        <v>5019.01076034349</v>
      </c>
      <c r="K138" s="72">
        <v>831.2535</v>
      </c>
      <c r="L138" s="75">
        <v>3173.877</v>
      </c>
      <c r="M138" s="75">
        <v>1360.233</v>
      </c>
      <c r="N138" s="33"/>
      <c r="O138" s="23">
        <v>5365.3635</v>
      </c>
      <c r="P138" s="74">
        <v>-346.3527396565105</v>
      </c>
      <c r="Q138" s="78">
        <v>-526.0892396565105</v>
      </c>
      <c r="R138" s="76">
        <v>1140.4579823687213</v>
      </c>
    </row>
    <row r="139" spans="1:18" ht="12.75">
      <c r="A139" s="34" t="s">
        <v>298</v>
      </c>
      <c r="B139" s="35">
        <v>58.8</v>
      </c>
      <c r="C139" s="70">
        <v>8463.672</v>
      </c>
      <c r="D139" s="71">
        <v>2253.1620000000003</v>
      </c>
      <c r="E139" s="72">
        <v>6210.51</v>
      </c>
      <c r="F139" s="23"/>
      <c r="G139" s="71">
        <v>0</v>
      </c>
      <c r="H139" s="22">
        <v>5625.311673260544</v>
      </c>
      <c r="I139" s="23"/>
      <c r="J139" s="74">
        <v>5625.311673260544</v>
      </c>
      <c r="K139" s="72">
        <v>931.0039200000001</v>
      </c>
      <c r="L139" s="75">
        <v>3554.74224</v>
      </c>
      <c r="M139" s="75">
        <v>1523.4609600000001</v>
      </c>
      <c r="N139" s="33"/>
      <c r="O139" s="23">
        <v>6009.207120000001</v>
      </c>
      <c r="P139" s="74">
        <v>-383.89544673945693</v>
      </c>
      <c r="Q139" s="78">
        <v>-585.1983267394562</v>
      </c>
      <c r="R139" s="76">
        <v>1278.2267210430834</v>
      </c>
    </row>
    <row r="140" spans="1:18" ht="12.75">
      <c r="A140" s="34" t="s">
        <v>53</v>
      </c>
      <c r="B140" s="35">
        <v>982.24</v>
      </c>
      <c r="C140" s="70">
        <v>141383.6256</v>
      </c>
      <c r="D140" s="71">
        <v>30938.165599999993</v>
      </c>
      <c r="E140" s="72">
        <v>110445.46</v>
      </c>
      <c r="F140" s="23"/>
      <c r="G140" s="71">
        <v>0</v>
      </c>
      <c r="H140" s="22">
        <v>24338.074639628285</v>
      </c>
      <c r="I140" s="23"/>
      <c r="J140" s="74">
        <v>24338.074639628285</v>
      </c>
      <c r="K140" s="72">
        <v>15552.198816</v>
      </c>
      <c r="L140" s="75">
        <v>59381.122751999996</v>
      </c>
      <c r="M140" s="75">
        <v>25449.052607999998</v>
      </c>
      <c r="N140" s="33">
        <v>2291</v>
      </c>
      <c r="O140" s="23">
        <v>102673.374176</v>
      </c>
      <c r="P140" s="74">
        <v>-78335.29953637172</v>
      </c>
      <c r="Q140" s="78">
        <v>-86107.38536037173</v>
      </c>
      <c r="R140" s="76">
        <v>1293.4461015079746</v>
      </c>
    </row>
    <row r="141" spans="1:18" ht="12.75">
      <c r="A141" s="34" t="s">
        <v>299</v>
      </c>
      <c r="B141" s="35">
        <v>54.9</v>
      </c>
      <c r="C141" s="70">
        <v>7902.305999999999</v>
      </c>
      <c r="D141" s="71">
        <v>1762.615999999999</v>
      </c>
      <c r="E141" s="72">
        <v>6139.69</v>
      </c>
      <c r="F141" s="23"/>
      <c r="G141" s="71">
        <v>0</v>
      </c>
      <c r="H141" s="22">
        <v>5550.20407493</v>
      </c>
      <c r="I141" s="23"/>
      <c r="J141" s="74">
        <v>5550.20407493</v>
      </c>
      <c r="K141" s="72">
        <v>869.2536599999999</v>
      </c>
      <c r="L141" s="75">
        <v>3318.9685199999994</v>
      </c>
      <c r="M141" s="75">
        <v>1422.4150799999998</v>
      </c>
      <c r="N141" s="33"/>
      <c r="O141" s="23">
        <v>5610.637259999999</v>
      </c>
      <c r="P141" s="74">
        <v>-60.43318506999822</v>
      </c>
      <c r="Q141" s="78">
        <v>-589.4859250699992</v>
      </c>
      <c r="R141" s="76">
        <v>1191.0941577062958</v>
      </c>
    </row>
    <row r="142" spans="1:18" ht="12.75">
      <c r="A142" s="34" t="s">
        <v>54</v>
      </c>
      <c r="B142" s="35">
        <v>607.9</v>
      </c>
      <c r="C142" s="70">
        <v>87501.12599999999</v>
      </c>
      <c r="D142" s="71">
        <v>14666.965999999986</v>
      </c>
      <c r="E142" s="72">
        <v>72834.16</v>
      </c>
      <c r="F142" s="23"/>
      <c r="G142" s="71">
        <v>0</v>
      </c>
      <c r="H142" s="22">
        <v>62318.14552862953</v>
      </c>
      <c r="I142" s="23"/>
      <c r="J142" s="74">
        <v>62318.14552862953</v>
      </c>
      <c r="K142" s="72">
        <v>9625.12386</v>
      </c>
      <c r="L142" s="75">
        <v>36750.47291999999</v>
      </c>
      <c r="M142" s="75">
        <v>15750.202679999997</v>
      </c>
      <c r="N142" s="33">
        <v>248</v>
      </c>
      <c r="O142" s="23">
        <v>62373.79945999999</v>
      </c>
      <c r="P142" s="74">
        <v>-55.65393137045612</v>
      </c>
      <c r="Q142" s="78">
        <v>-10516.014471370472</v>
      </c>
      <c r="R142" s="76">
        <v>10465.564905917567</v>
      </c>
    </row>
    <row r="143" spans="1:18" ht="12.75">
      <c r="A143" s="34" t="s">
        <v>55</v>
      </c>
      <c r="B143" s="35">
        <v>633.9</v>
      </c>
      <c r="C143" s="70">
        <v>91243.566</v>
      </c>
      <c r="D143" s="71">
        <v>16007.676000000007</v>
      </c>
      <c r="E143" s="72">
        <v>75235.89</v>
      </c>
      <c r="F143" s="23"/>
      <c r="G143" s="71">
        <v>0</v>
      </c>
      <c r="H143" s="22">
        <v>0</v>
      </c>
      <c r="I143" s="23"/>
      <c r="J143" s="74">
        <v>0</v>
      </c>
      <c r="K143" s="72">
        <v>10036.79226</v>
      </c>
      <c r="L143" s="75">
        <v>38322.29772</v>
      </c>
      <c r="M143" s="75">
        <v>16423.84188</v>
      </c>
      <c r="N143" s="33">
        <v>1952</v>
      </c>
      <c r="O143" s="23">
        <v>66734.93186000001</v>
      </c>
      <c r="P143" s="74">
        <v>-66734.93186000001</v>
      </c>
      <c r="Q143" s="78">
        <v>-75235.89</v>
      </c>
      <c r="R143" s="76">
        <v>0</v>
      </c>
    </row>
    <row r="144" spans="1:18" ht="12.75">
      <c r="A144" s="34" t="s">
        <v>56</v>
      </c>
      <c r="B144" s="35">
        <v>1069</v>
      </c>
      <c r="C144" s="70">
        <v>153871.86</v>
      </c>
      <c r="D144" s="71">
        <v>25767.26</v>
      </c>
      <c r="E144" s="72">
        <v>128104.6</v>
      </c>
      <c r="F144" s="23"/>
      <c r="G144" s="71">
        <v>0</v>
      </c>
      <c r="H144" s="22">
        <v>112013.56342150614</v>
      </c>
      <c r="I144" s="23"/>
      <c r="J144" s="74">
        <v>112013.56342150614</v>
      </c>
      <c r="K144" s="72">
        <v>16925.904599999998</v>
      </c>
      <c r="L144" s="75">
        <v>64626.18119999999</v>
      </c>
      <c r="M144" s="75">
        <v>27696.934799999995</v>
      </c>
      <c r="N144" s="33">
        <v>0</v>
      </c>
      <c r="O144" s="23">
        <v>109249.02059999999</v>
      </c>
      <c r="P144" s="74">
        <v>2764.5428215061547</v>
      </c>
      <c r="Q144" s="78">
        <v>-16091.036578493862</v>
      </c>
      <c r="R144" s="76">
        <v>22416.947776659366</v>
      </c>
    </row>
    <row r="145" spans="1:18" ht="12.75">
      <c r="A145" s="34" t="s">
        <v>57</v>
      </c>
      <c r="B145" s="35">
        <v>1121.7</v>
      </c>
      <c r="C145" s="70">
        <v>161457.49800000002</v>
      </c>
      <c r="D145" s="71">
        <v>29345.088000000018</v>
      </c>
      <c r="E145" s="72">
        <v>132112.41</v>
      </c>
      <c r="F145" s="23"/>
      <c r="G145" s="71">
        <v>0</v>
      </c>
      <c r="H145" s="22">
        <v>96719.88418746472</v>
      </c>
      <c r="I145" s="23"/>
      <c r="J145" s="74">
        <v>96719.88418746472</v>
      </c>
      <c r="K145" s="72">
        <v>17760.324780000003</v>
      </c>
      <c r="L145" s="75">
        <v>67812.14916</v>
      </c>
      <c r="M145" s="75">
        <v>29062.349640000004</v>
      </c>
      <c r="N145" s="33">
        <v>0</v>
      </c>
      <c r="O145" s="23">
        <v>114634.82358</v>
      </c>
      <c r="P145" s="74">
        <v>-17914.939392535278</v>
      </c>
      <c r="Q145" s="78">
        <v>-35392.525812535285</v>
      </c>
      <c r="R145" s="76">
        <v>19138.635139792717</v>
      </c>
    </row>
    <row r="146" spans="1:18" ht="12.75">
      <c r="A146" s="34" t="s">
        <v>58</v>
      </c>
      <c r="B146" s="35">
        <v>987.1</v>
      </c>
      <c r="C146" s="70">
        <v>142083.174</v>
      </c>
      <c r="D146" s="71">
        <v>23052.114</v>
      </c>
      <c r="E146" s="72">
        <v>119031.06</v>
      </c>
      <c r="F146" s="23"/>
      <c r="G146" s="71">
        <v>0</v>
      </c>
      <c r="H146" s="22">
        <v>100907.08675074199</v>
      </c>
      <c r="I146" s="23"/>
      <c r="J146" s="74">
        <v>100907.08675074199</v>
      </c>
      <c r="K146" s="72">
        <v>15629.14914</v>
      </c>
      <c r="L146" s="75">
        <v>59674.933079999995</v>
      </c>
      <c r="M146" s="75">
        <v>25574.97132</v>
      </c>
      <c r="N146" s="33">
        <v>3534</v>
      </c>
      <c r="O146" s="23">
        <v>104413.05354</v>
      </c>
      <c r="P146" s="74">
        <v>-3505.9667892580037</v>
      </c>
      <c r="Q146" s="78">
        <v>-18123.973249258008</v>
      </c>
      <c r="R146" s="76">
        <v>19426.07311327483</v>
      </c>
    </row>
    <row r="147" spans="1:18" ht="12.75">
      <c r="A147" s="34" t="s">
        <v>59</v>
      </c>
      <c r="B147" s="35">
        <v>4360.93</v>
      </c>
      <c r="C147" s="70">
        <v>627712.2642000001</v>
      </c>
      <c r="D147" s="71">
        <v>100556.67420000012</v>
      </c>
      <c r="E147" s="72">
        <v>527155.59</v>
      </c>
      <c r="F147" s="23"/>
      <c r="G147" s="71">
        <v>0</v>
      </c>
      <c r="H147" s="22">
        <v>472551.6890060424</v>
      </c>
      <c r="I147" s="23"/>
      <c r="J147" s="74">
        <v>472551.6890060424</v>
      </c>
      <c r="K147" s="72">
        <v>69048.34906200001</v>
      </c>
      <c r="L147" s="75">
        <v>263639.15096400003</v>
      </c>
      <c r="M147" s="75">
        <v>112988.20755600001</v>
      </c>
      <c r="N147" s="33">
        <v>1265</v>
      </c>
      <c r="O147" s="23">
        <v>446940.70758200006</v>
      </c>
      <c r="P147" s="74">
        <v>25610.981424042315</v>
      </c>
      <c r="Q147" s="78">
        <v>-54603.90099395759</v>
      </c>
      <c r="R147" s="76">
        <v>88194.04484795242</v>
      </c>
    </row>
    <row r="148" spans="1:18" ht="12.75">
      <c r="A148" s="34" t="s">
        <v>60</v>
      </c>
      <c r="B148" s="35">
        <v>1100.5</v>
      </c>
      <c r="C148" s="70">
        <v>158405.97</v>
      </c>
      <c r="D148" s="71">
        <v>26795.31</v>
      </c>
      <c r="E148" s="72">
        <v>131610.66</v>
      </c>
      <c r="F148" s="23"/>
      <c r="G148" s="71">
        <v>0</v>
      </c>
      <c r="H148" s="22">
        <v>109990.80705948474</v>
      </c>
      <c r="I148" s="23"/>
      <c r="J148" s="74">
        <v>109990.80705948474</v>
      </c>
      <c r="K148" s="72">
        <v>17424.656700000003</v>
      </c>
      <c r="L148" s="75">
        <v>66530.50740000002</v>
      </c>
      <c r="M148" s="75">
        <v>28513.074600000004</v>
      </c>
      <c r="N148" s="33">
        <v>1311</v>
      </c>
      <c r="O148" s="23">
        <v>113779.23870000003</v>
      </c>
      <c r="P148" s="74">
        <v>-3788.431640515293</v>
      </c>
      <c r="Q148" s="78">
        <v>-21619.852940515266</v>
      </c>
      <c r="R148" s="76">
        <v>21437.44427726641</v>
      </c>
    </row>
    <row r="149" spans="1:18" ht="12.75">
      <c r="A149" s="34" t="s">
        <v>61</v>
      </c>
      <c r="B149" s="35">
        <v>458.7</v>
      </c>
      <c r="C149" s="70">
        <v>66025.27799999999</v>
      </c>
      <c r="D149" s="71">
        <v>16567.857999999993</v>
      </c>
      <c r="E149" s="72">
        <v>49457.42</v>
      </c>
      <c r="F149" s="23"/>
      <c r="G149" s="71">
        <v>0</v>
      </c>
      <c r="H149" s="22">
        <v>38853.71258365403</v>
      </c>
      <c r="I149" s="23"/>
      <c r="J149" s="74">
        <v>38853.71258365403</v>
      </c>
      <c r="K149" s="72">
        <v>7262.780579999999</v>
      </c>
      <c r="L149" s="75">
        <v>27730.616759999994</v>
      </c>
      <c r="M149" s="75">
        <v>11884.550039999998</v>
      </c>
      <c r="N149" s="33"/>
      <c r="O149" s="23">
        <v>46877.94738</v>
      </c>
      <c r="P149" s="74">
        <v>-8024.234796345969</v>
      </c>
      <c r="Q149" s="78">
        <v>-10603.70741634597</v>
      </c>
      <c r="R149" s="76">
        <v>0</v>
      </c>
    </row>
    <row r="150" spans="1:18" ht="12.75">
      <c r="A150" s="34" t="s">
        <v>62</v>
      </c>
      <c r="B150" s="35">
        <v>582.3</v>
      </c>
      <c r="C150" s="70">
        <v>83816.26199999999</v>
      </c>
      <c r="D150" s="71">
        <v>21223.431999999986</v>
      </c>
      <c r="E150" s="72">
        <v>62592.83</v>
      </c>
      <c r="F150" s="23"/>
      <c r="G150" s="71">
        <v>0</v>
      </c>
      <c r="H150" s="22">
        <v>56079.65711267171</v>
      </c>
      <c r="I150" s="23"/>
      <c r="J150" s="74">
        <v>56079.65711267171</v>
      </c>
      <c r="K150" s="72">
        <v>9219.788819999998</v>
      </c>
      <c r="L150" s="75">
        <v>35202.83003999999</v>
      </c>
      <c r="M150" s="75">
        <v>15086.927159999997</v>
      </c>
      <c r="N150" s="33">
        <v>4001</v>
      </c>
      <c r="O150" s="23">
        <v>63510.54601999999</v>
      </c>
      <c r="P150" s="74">
        <v>-7430.888907328277</v>
      </c>
      <c r="Q150" s="78">
        <v>-6513.172887328292</v>
      </c>
      <c r="R150" s="76">
        <v>0</v>
      </c>
    </row>
    <row r="151" spans="1:18" ht="12.75">
      <c r="A151" s="34" t="s">
        <v>63</v>
      </c>
      <c r="B151" s="35">
        <v>491.28</v>
      </c>
      <c r="C151" s="70">
        <v>70714.84319999999</v>
      </c>
      <c r="D151" s="71">
        <v>16529.84319999999</v>
      </c>
      <c r="E151" s="72">
        <v>54185</v>
      </c>
      <c r="F151" s="23"/>
      <c r="G151" s="71">
        <v>0</v>
      </c>
      <c r="H151" s="22">
        <v>47616.84025483219</v>
      </c>
      <c r="I151" s="23"/>
      <c r="J151" s="74">
        <v>47616.84025483219</v>
      </c>
      <c r="K151" s="72">
        <v>7778.632751999999</v>
      </c>
      <c r="L151" s="75">
        <v>29700.234143999995</v>
      </c>
      <c r="M151" s="75">
        <v>12728.671775999997</v>
      </c>
      <c r="N151" s="33"/>
      <c r="O151" s="23">
        <v>50207.53867199999</v>
      </c>
      <c r="P151" s="74">
        <v>-2590.6984171677977</v>
      </c>
      <c r="Q151" s="78">
        <v>-6568.15974516781</v>
      </c>
      <c r="R151" s="76">
        <v>0</v>
      </c>
    </row>
    <row r="152" spans="1:18" ht="12.75">
      <c r="A152" s="158" t="s">
        <v>315</v>
      </c>
      <c r="B152" s="35">
        <v>804.5</v>
      </c>
      <c r="C152" s="70">
        <v>115799.73</v>
      </c>
      <c r="D152" s="71">
        <v>34927.73</v>
      </c>
      <c r="E152" s="72">
        <v>80872</v>
      </c>
      <c r="F152" s="23"/>
      <c r="G152" s="71">
        <v>0</v>
      </c>
      <c r="H152" s="22">
        <v>63993.11999307612</v>
      </c>
      <c r="I152" s="23"/>
      <c r="J152" s="74"/>
      <c r="K152" s="72">
        <v>12737.9703</v>
      </c>
      <c r="L152" s="75">
        <v>48635.886600000005</v>
      </c>
      <c r="M152" s="75">
        <v>20843.9514</v>
      </c>
      <c r="N152" s="33"/>
      <c r="O152" s="23">
        <v>82217.8083</v>
      </c>
      <c r="P152" s="74"/>
      <c r="Q152" s="78"/>
      <c r="R152" s="76">
        <v>487.11747783828343</v>
      </c>
    </row>
    <row r="153" spans="1:18" ht="12.75">
      <c r="A153" s="34" t="s">
        <v>64</v>
      </c>
      <c r="B153" s="35">
        <v>157.9</v>
      </c>
      <c r="C153" s="70">
        <v>22728.126000000004</v>
      </c>
      <c r="D153" s="71">
        <v>5080.716000000004</v>
      </c>
      <c r="E153" s="72">
        <v>17647.41</v>
      </c>
      <c r="F153" s="23"/>
      <c r="G153" s="71">
        <v>0</v>
      </c>
      <c r="H153" s="22">
        <v>16052.34659117406</v>
      </c>
      <c r="I153" s="23"/>
      <c r="J153" s="74">
        <v>16052.34659117406</v>
      </c>
      <c r="K153" s="72">
        <v>2500.0938600000004</v>
      </c>
      <c r="L153" s="75">
        <v>9545.812920000002</v>
      </c>
      <c r="M153" s="75">
        <v>4091.0626800000005</v>
      </c>
      <c r="N153" s="33">
        <v>3295</v>
      </c>
      <c r="O153" s="23">
        <v>19431.969460000004</v>
      </c>
      <c r="P153" s="74">
        <v>-3379.6228688259434</v>
      </c>
      <c r="Q153" s="78">
        <v>-1595.0634088259394</v>
      </c>
      <c r="R153" s="76">
        <v>3444.8934438591496</v>
      </c>
    </row>
    <row r="154" spans="1:18" ht="12.75">
      <c r="A154" s="34" t="s">
        <v>65</v>
      </c>
      <c r="B154" s="35">
        <v>1556.3</v>
      </c>
      <c r="C154" s="70">
        <v>224013.822</v>
      </c>
      <c r="D154" s="71">
        <v>37616.45199999999</v>
      </c>
      <c r="E154" s="72">
        <v>186397.37</v>
      </c>
      <c r="F154" s="23"/>
      <c r="G154" s="71">
        <v>0</v>
      </c>
      <c r="H154" s="22">
        <v>144716.8201424754</v>
      </c>
      <c r="I154" s="23"/>
      <c r="J154" s="74">
        <v>144716.8201424754</v>
      </c>
      <c r="K154" s="72">
        <v>24641.520419999997</v>
      </c>
      <c r="L154" s="75">
        <v>94085.80523999999</v>
      </c>
      <c r="M154" s="75">
        <v>40322.48796</v>
      </c>
      <c r="N154" s="33"/>
      <c r="O154" s="23">
        <v>159049.81361999997</v>
      </c>
      <c r="P154" s="74">
        <v>-14332.993477524578</v>
      </c>
      <c r="Q154" s="78">
        <v>-41680.5498575246</v>
      </c>
      <c r="R154" s="76">
        <v>27696.58152920618</v>
      </c>
    </row>
    <row r="155" spans="1:18" ht="12.75">
      <c r="A155" s="34" t="s">
        <v>66</v>
      </c>
      <c r="B155" s="35">
        <v>157.8</v>
      </c>
      <c r="C155" s="70">
        <v>22713.732000000004</v>
      </c>
      <c r="D155" s="71">
        <v>5468.932000000004</v>
      </c>
      <c r="E155" s="72">
        <v>17244.8</v>
      </c>
      <c r="F155" s="23"/>
      <c r="G155" s="71">
        <v>0</v>
      </c>
      <c r="H155" s="22">
        <v>15716.952956659068</v>
      </c>
      <c r="I155" s="23"/>
      <c r="J155" s="74">
        <v>15716.952956659068</v>
      </c>
      <c r="K155" s="72">
        <v>2498.5105200000003</v>
      </c>
      <c r="L155" s="75">
        <v>9539.767440000001</v>
      </c>
      <c r="M155" s="75">
        <v>4088.4717600000004</v>
      </c>
      <c r="N155" s="33"/>
      <c r="O155" s="23">
        <v>16126.749720000002</v>
      </c>
      <c r="P155" s="74">
        <v>-409.79676334093347</v>
      </c>
      <c r="Q155" s="78">
        <v>-1527.8470433409311</v>
      </c>
      <c r="R155" s="76">
        <v>3372.91818414849</v>
      </c>
    </row>
    <row r="156" spans="1:18" ht="12.75">
      <c r="A156" s="34" t="s">
        <v>67</v>
      </c>
      <c r="B156" s="35">
        <v>1028.7</v>
      </c>
      <c r="C156" s="70">
        <v>148071.07799999998</v>
      </c>
      <c r="D156" s="71">
        <v>24543.79799999998</v>
      </c>
      <c r="E156" s="72">
        <v>123527.28</v>
      </c>
      <c r="F156" s="23"/>
      <c r="G156" s="71">
        <v>0</v>
      </c>
      <c r="H156" s="22">
        <v>96474.33418941034</v>
      </c>
      <c r="I156" s="23"/>
      <c r="J156" s="74">
        <v>96474.33418941034</v>
      </c>
      <c r="K156" s="72">
        <v>16287.818579999997</v>
      </c>
      <c r="L156" s="75">
        <v>62189.85275999999</v>
      </c>
      <c r="M156" s="75">
        <v>26652.794039999997</v>
      </c>
      <c r="N156" s="33">
        <v>3274</v>
      </c>
      <c r="O156" s="23">
        <v>108404.46537999998</v>
      </c>
      <c r="P156" s="74">
        <v>-11930.131190589644</v>
      </c>
      <c r="Q156" s="78">
        <v>-27052.945810589663</v>
      </c>
      <c r="R156" s="76">
        <v>19236.873185309378</v>
      </c>
    </row>
    <row r="157" spans="1:18" ht="12.75">
      <c r="A157" s="34" t="s">
        <v>68</v>
      </c>
      <c r="B157" s="35">
        <v>389.9</v>
      </c>
      <c r="C157" s="70">
        <v>56122.206000000006</v>
      </c>
      <c r="D157" s="71">
        <v>8219.066000000006</v>
      </c>
      <c r="E157" s="72">
        <v>47903.14</v>
      </c>
      <c r="F157" s="23"/>
      <c r="G157" s="71">
        <v>0</v>
      </c>
      <c r="H157" s="22">
        <v>42430.67065187937</v>
      </c>
      <c r="I157" s="23"/>
      <c r="J157" s="74">
        <v>42430.67065187937</v>
      </c>
      <c r="K157" s="72">
        <v>6173.442660000001</v>
      </c>
      <c r="L157" s="75">
        <v>23571.326520000002</v>
      </c>
      <c r="M157" s="75">
        <v>10101.997080000001</v>
      </c>
      <c r="N157" s="33"/>
      <c r="O157" s="23">
        <v>39846.766260000004</v>
      </c>
      <c r="P157" s="74">
        <v>2583.9043918793686</v>
      </c>
      <c r="Q157" s="78">
        <v>-5472.469348120627</v>
      </c>
      <c r="R157" s="76">
        <v>7293.699628371657</v>
      </c>
    </row>
    <row r="158" spans="1:18" ht="12.75">
      <c r="A158" s="34" t="s">
        <v>69</v>
      </c>
      <c r="B158" s="35">
        <v>1334.9</v>
      </c>
      <c r="C158" s="70">
        <v>192145.506</v>
      </c>
      <c r="D158" s="71">
        <v>32104.016000000003</v>
      </c>
      <c r="E158" s="72">
        <v>160041.49</v>
      </c>
      <c r="F158" s="23"/>
      <c r="G158" s="71">
        <v>0</v>
      </c>
      <c r="H158" s="22">
        <v>143109.00135032152</v>
      </c>
      <c r="I158" s="23"/>
      <c r="J158" s="74">
        <v>143109.00135032152</v>
      </c>
      <c r="K158" s="72">
        <v>21136.00566</v>
      </c>
      <c r="L158" s="75">
        <v>80701.11252</v>
      </c>
      <c r="M158" s="75">
        <v>34586.19108</v>
      </c>
      <c r="N158" s="33">
        <v>3718</v>
      </c>
      <c r="O158" s="23">
        <v>140141.30925999998</v>
      </c>
      <c r="P158" s="74">
        <v>2967.692090321536</v>
      </c>
      <c r="Q158" s="78">
        <v>-16932.488649678475</v>
      </c>
      <c r="R158" s="76">
        <v>27946.23442584375</v>
      </c>
    </row>
    <row r="159" spans="1:18" ht="12.75">
      <c r="A159" s="34" t="s">
        <v>316</v>
      </c>
      <c r="B159" s="35">
        <v>1997.2</v>
      </c>
      <c r="C159" s="70">
        <v>287476.968</v>
      </c>
      <c r="D159" s="71">
        <v>54556.51799999998</v>
      </c>
      <c r="E159" s="72">
        <v>232920.45</v>
      </c>
      <c r="F159" s="23"/>
      <c r="G159" s="71">
        <v>0</v>
      </c>
      <c r="H159" s="22">
        <v>139321.46380321262</v>
      </c>
      <c r="I159" s="23"/>
      <c r="J159" s="74">
        <v>139321.46380321262</v>
      </c>
      <c r="K159" s="72">
        <v>31622.46648</v>
      </c>
      <c r="L159" s="75">
        <v>120740.32655999999</v>
      </c>
      <c r="M159" s="75">
        <v>51745.85423999999</v>
      </c>
      <c r="N159" s="33"/>
      <c r="O159" s="23">
        <v>204108.64727999998</v>
      </c>
      <c r="P159" s="74">
        <v>-64787.18347678735</v>
      </c>
      <c r="Q159" s="78">
        <v>-93598.98619678739</v>
      </c>
      <c r="R159" s="76">
        <v>11748.511558965392</v>
      </c>
    </row>
    <row r="160" spans="1:18" ht="12.75">
      <c r="A160" s="34" t="s">
        <v>70</v>
      </c>
      <c r="B160" s="35">
        <v>373.72</v>
      </c>
      <c r="C160" s="70">
        <v>53793.2568</v>
      </c>
      <c r="D160" s="71">
        <v>7354.656800000004</v>
      </c>
      <c r="E160" s="72">
        <v>46438.6</v>
      </c>
      <c r="F160" s="23"/>
      <c r="G160" s="71">
        <v>0</v>
      </c>
      <c r="H160" s="22">
        <v>41526.41689144269</v>
      </c>
      <c r="I160" s="23"/>
      <c r="J160" s="74">
        <v>41526.41689144269</v>
      </c>
      <c r="K160" s="72">
        <v>5917.258248</v>
      </c>
      <c r="L160" s="75">
        <v>22593.167856</v>
      </c>
      <c r="M160" s="75">
        <v>9682.786224</v>
      </c>
      <c r="N160" s="33"/>
      <c r="O160" s="23">
        <v>38193.212327999994</v>
      </c>
      <c r="P160" s="74">
        <v>3333.2045634426977</v>
      </c>
      <c r="Q160" s="78">
        <v>-4912.183108557307</v>
      </c>
      <c r="R160" s="76">
        <v>8020.52733062752</v>
      </c>
    </row>
    <row r="161" spans="1:18" ht="12.75">
      <c r="A161" s="34" t="s">
        <v>71</v>
      </c>
      <c r="B161" s="35">
        <v>3614.15</v>
      </c>
      <c r="C161" s="70">
        <v>520220.75100000005</v>
      </c>
      <c r="D161" s="71">
        <v>78628.27100000007</v>
      </c>
      <c r="E161" s="72">
        <v>441592.48</v>
      </c>
      <c r="F161" s="23"/>
      <c r="G161" s="71">
        <v>0</v>
      </c>
      <c r="H161" s="22">
        <v>385155.26534043154</v>
      </c>
      <c r="I161" s="23"/>
      <c r="J161" s="74">
        <v>385155.26534043154</v>
      </c>
      <c r="K161" s="72">
        <v>57224.28261</v>
      </c>
      <c r="L161" s="75">
        <v>218492.71542000002</v>
      </c>
      <c r="M161" s="75">
        <v>93639.73518</v>
      </c>
      <c r="N161" s="33">
        <v>1991</v>
      </c>
      <c r="O161" s="23">
        <v>371347.73321000003</v>
      </c>
      <c r="P161" s="74">
        <v>13807.5321304315</v>
      </c>
      <c r="Q161" s="78">
        <v>-56437.214659568446</v>
      </c>
      <c r="R161" s="76">
        <v>69695.62519243143</v>
      </c>
    </row>
    <row r="162" spans="1:18" ht="12.75">
      <c r="A162" s="34" t="s">
        <v>72</v>
      </c>
      <c r="B162" s="35">
        <v>131</v>
      </c>
      <c r="C162" s="70">
        <v>18856.14</v>
      </c>
      <c r="D162" s="71">
        <v>2578.08</v>
      </c>
      <c r="E162" s="72">
        <v>16278.06</v>
      </c>
      <c r="F162" s="23"/>
      <c r="G162" s="71">
        <v>0</v>
      </c>
      <c r="H162" s="22">
        <v>14922.45914097657</v>
      </c>
      <c r="I162" s="23"/>
      <c r="J162" s="74">
        <v>14922.45914097657</v>
      </c>
      <c r="K162" s="72">
        <v>2074.1754</v>
      </c>
      <c r="L162" s="75">
        <v>7919.578799999999</v>
      </c>
      <c r="M162" s="75">
        <v>3394.1052</v>
      </c>
      <c r="N162" s="33"/>
      <c r="O162" s="23">
        <v>13387.8594</v>
      </c>
      <c r="P162" s="74">
        <v>1534.5997409765714</v>
      </c>
      <c r="Q162" s="78">
        <v>-1355.6008590234287</v>
      </c>
      <c r="R162" s="76">
        <v>2882.1746288704144</v>
      </c>
    </row>
    <row r="163" spans="1:18" ht="12.75">
      <c r="A163" s="143" t="s">
        <v>73</v>
      </c>
      <c r="B163" s="88">
        <v>109.2</v>
      </c>
      <c r="C163" s="70">
        <v>15718.248000000001</v>
      </c>
      <c r="D163" s="71">
        <v>2609.2880000000023</v>
      </c>
      <c r="E163" s="72">
        <v>13108.96</v>
      </c>
      <c r="F163" s="91"/>
      <c r="G163" s="71">
        <v>0</v>
      </c>
      <c r="H163" s="22">
        <v>11804.477532912202</v>
      </c>
      <c r="I163" s="23"/>
      <c r="J163" s="74">
        <v>11804.477532912202</v>
      </c>
      <c r="K163" s="72">
        <v>1729.0072800000003</v>
      </c>
      <c r="L163" s="75">
        <v>6601.66416</v>
      </c>
      <c r="M163" s="75">
        <v>2829.2846400000003</v>
      </c>
      <c r="N163" s="33"/>
      <c r="O163" s="23">
        <v>11159.95608</v>
      </c>
      <c r="P163" s="74">
        <v>644.5214529122022</v>
      </c>
      <c r="Q163" s="78">
        <v>-1304.482467087797</v>
      </c>
      <c r="R163" s="76">
        <v>1216.7410719439963</v>
      </c>
    </row>
    <row r="164" spans="1:18" ht="12.75">
      <c r="A164" s="143" t="s">
        <v>74</v>
      </c>
      <c r="B164" s="88">
        <v>218</v>
      </c>
      <c r="C164" s="70">
        <v>31378.92</v>
      </c>
      <c r="D164" s="71">
        <v>7868.237999999998</v>
      </c>
      <c r="E164" s="72">
        <v>23510.682</v>
      </c>
      <c r="F164" s="91"/>
      <c r="G164" s="71">
        <v>0</v>
      </c>
      <c r="H164" s="22">
        <v>953.3636101169537</v>
      </c>
      <c r="I164" s="23"/>
      <c r="J164" s="74">
        <v>953.3636101169537</v>
      </c>
      <c r="K164" s="72">
        <v>3451.6812</v>
      </c>
      <c r="L164" s="75">
        <v>13179.1464</v>
      </c>
      <c r="M164" s="75">
        <v>5648.205599999999</v>
      </c>
      <c r="N164" s="33"/>
      <c r="O164" s="23">
        <v>22279.033199999998</v>
      </c>
      <c r="P164" s="74">
        <v>-21325.669589883044</v>
      </c>
      <c r="Q164" s="78">
        <v>-22557.318389883047</v>
      </c>
      <c r="R164" s="76">
        <v>104.1329958348438</v>
      </c>
    </row>
    <row r="165" spans="1:18" ht="12.75">
      <c r="A165" s="143" t="s">
        <v>75</v>
      </c>
      <c r="B165" s="88">
        <v>375.5</v>
      </c>
      <c r="C165" s="70">
        <v>54049.47</v>
      </c>
      <c r="D165" s="71">
        <v>25034.96</v>
      </c>
      <c r="E165" s="72">
        <v>29014.51</v>
      </c>
      <c r="F165" s="91"/>
      <c r="G165" s="71">
        <v>0</v>
      </c>
      <c r="H165" s="22">
        <v>26332.510849987702</v>
      </c>
      <c r="I165" s="23"/>
      <c r="J165" s="74">
        <v>26332.510849987702</v>
      </c>
      <c r="K165" s="72">
        <v>5945.4417</v>
      </c>
      <c r="L165" s="75">
        <v>22700.7774</v>
      </c>
      <c r="M165" s="75">
        <v>9728.9046</v>
      </c>
      <c r="N165" s="33">
        <v>0</v>
      </c>
      <c r="O165" s="23">
        <v>38375.1237</v>
      </c>
      <c r="P165" s="74">
        <v>-12042.612850012294</v>
      </c>
      <c r="Q165" s="78">
        <v>-2681.999150012296</v>
      </c>
      <c r="R165" s="76">
        <v>6281.7916655933495</v>
      </c>
    </row>
    <row r="166" spans="1:18" ht="12.75">
      <c r="A166" s="143" t="s">
        <v>76</v>
      </c>
      <c r="B166" s="88">
        <v>223.1</v>
      </c>
      <c r="C166" s="70">
        <v>32113.014</v>
      </c>
      <c r="D166" s="71">
        <v>10799.5212</v>
      </c>
      <c r="E166" s="72">
        <v>21313.4928</v>
      </c>
      <c r="F166" s="91"/>
      <c r="G166" s="71">
        <v>0</v>
      </c>
      <c r="H166" s="22">
        <v>5460.913231678636</v>
      </c>
      <c r="I166" s="23"/>
      <c r="J166" s="74">
        <v>5460.913231678636</v>
      </c>
      <c r="K166" s="72">
        <v>3532.43154</v>
      </c>
      <c r="L166" s="75">
        <v>13487.46588</v>
      </c>
      <c r="M166" s="75">
        <v>5780.342519999999</v>
      </c>
      <c r="N166" s="33">
        <v>0</v>
      </c>
      <c r="O166" s="23">
        <v>22800.23994</v>
      </c>
      <c r="P166" s="74">
        <v>-17339.326708321365</v>
      </c>
      <c r="Q166" s="78">
        <v>-15852.579568321364</v>
      </c>
      <c r="R166" s="76">
        <v>0</v>
      </c>
    </row>
    <row r="167" spans="1:18" ht="12.75">
      <c r="A167" s="143" t="s">
        <v>77</v>
      </c>
      <c r="B167" s="88">
        <v>554.44</v>
      </c>
      <c r="C167" s="70">
        <v>79806.09360000002</v>
      </c>
      <c r="D167" s="71">
        <v>18047.143600000025</v>
      </c>
      <c r="E167" s="72">
        <v>61758.95</v>
      </c>
      <c r="F167" s="91"/>
      <c r="G167" s="71">
        <v>0</v>
      </c>
      <c r="H167" s="22">
        <v>21294.407352005157</v>
      </c>
      <c r="I167" s="23"/>
      <c r="J167" s="74">
        <v>21294.407352005157</v>
      </c>
      <c r="K167" s="72">
        <v>8778.670296000002</v>
      </c>
      <c r="L167" s="75">
        <v>33518.559312000005</v>
      </c>
      <c r="M167" s="75">
        <v>14365.096848000003</v>
      </c>
      <c r="N167" s="33"/>
      <c r="O167" s="23">
        <v>56662.32645600001</v>
      </c>
      <c r="P167" s="74">
        <v>-35367.91910399485</v>
      </c>
      <c r="Q167" s="78">
        <v>-40464.54264799484</v>
      </c>
      <c r="R167" s="76">
        <v>4280.145207906255</v>
      </c>
    </row>
    <row r="168" spans="1:18" ht="12.75">
      <c r="A168" s="143" t="s">
        <v>78</v>
      </c>
      <c r="B168" s="88">
        <v>759.2</v>
      </c>
      <c r="C168" s="70">
        <v>109279.24800000002</v>
      </c>
      <c r="D168" s="71">
        <v>23724.188000000024</v>
      </c>
      <c r="E168" s="72">
        <v>85555.06</v>
      </c>
      <c r="F168" s="91"/>
      <c r="G168" s="71">
        <v>0</v>
      </c>
      <c r="H168" s="22">
        <v>26233.503331541484</v>
      </c>
      <c r="I168" s="23"/>
      <c r="J168" s="74">
        <v>26233.503331541484</v>
      </c>
      <c r="K168" s="72">
        <v>12020.717280000003</v>
      </c>
      <c r="L168" s="75">
        <v>45897.28416000001</v>
      </c>
      <c r="M168" s="75">
        <v>19670.264640000005</v>
      </c>
      <c r="N168" s="33">
        <v>2904</v>
      </c>
      <c r="O168" s="23">
        <v>80492.26608000002</v>
      </c>
      <c r="P168" s="74">
        <v>-54258.76274845853</v>
      </c>
      <c r="Q168" s="78">
        <v>-59321.556668458514</v>
      </c>
      <c r="R168" s="76">
        <v>0</v>
      </c>
    </row>
    <row r="169" spans="1:18" ht="12.75">
      <c r="A169" s="143" t="s">
        <v>79</v>
      </c>
      <c r="B169" s="88">
        <v>835.67</v>
      </c>
      <c r="C169" s="70">
        <v>120286.3398</v>
      </c>
      <c r="D169" s="71">
        <v>25094.719799999995</v>
      </c>
      <c r="E169" s="72">
        <v>92339.1</v>
      </c>
      <c r="F169" s="91">
        <v>2852.52</v>
      </c>
      <c r="G169" s="71">
        <v>0</v>
      </c>
      <c r="H169" s="22">
        <v>83688.23382970819</v>
      </c>
      <c r="I169" s="23"/>
      <c r="J169" s="74">
        <v>83688.23382970819</v>
      </c>
      <c r="K169" s="72">
        <v>13231.497378</v>
      </c>
      <c r="L169" s="75">
        <v>50520.262716</v>
      </c>
      <c r="M169" s="75">
        <v>21651.541164</v>
      </c>
      <c r="N169" s="33"/>
      <c r="O169" s="23">
        <v>85403.30125799999</v>
      </c>
      <c r="P169" s="74">
        <v>-1715.0674282918044</v>
      </c>
      <c r="Q169" s="78">
        <v>-8650.866170291818</v>
      </c>
      <c r="R169" s="76">
        <v>17959.811410381113</v>
      </c>
    </row>
    <row r="170" spans="1:18" ht="12.75">
      <c r="A170" s="143" t="s">
        <v>80</v>
      </c>
      <c r="B170" s="88">
        <v>158.8</v>
      </c>
      <c r="C170" s="70">
        <v>22857.672000000002</v>
      </c>
      <c r="D170" s="71">
        <v>5547.742000000002</v>
      </c>
      <c r="E170" s="72">
        <v>17309.93</v>
      </c>
      <c r="F170" s="91"/>
      <c r="G170" s="71">
        <v>0</v>
      </c>
      <c r="H170" s="22">
        <v>14935.393521647176</v>
      </c>
      <c r="I170" s="23"/>
      <c r="J170" s="74">
        <v>14935.393521647176</v>
      </c>
      <c r="K170" s="72">
        <v>2514.3439200000003</v>
      </c>
      <c r="L170" s="75">
        <v>9600.222240000001</v>
      </c>
      <c r="M170" s="75">
        <v>4114.38096</v>
      </c>
      <c r="N170" s="33">
        <v>6657</v>
      </c>
      <c r="O170" s="23">
        <v>22885.947120000004</v>
      </c>
      <c r="P170" s="74">
        <v>-7950.553598352828</v>
      </c>
      <c r="Q170" s="78">
        <v>-2374.536478352824</v>
      </c>
      <c r="R170" s="76">
        <v>2375.1772125242765</v>
      </c>
    </row>
    <row r="171" spans="1:18" ht="12.75">
      <c r="A171" s="143" t="s">
        <v>81</v>
      </c>
      <c r="B171" s="88">
        <v>157.5</v>
      </c>
      <c r="C171" s="70">
        <v>22670.55</v>
      </c>
      <c r="D171" s="71">
        <v>5607.48</v>
      </c>
      <c r="E171" s="72">
        <v>17063.07</v>
      </c>
      <c r="F171" s="91"/>
      <c r="G171" s="71">
        <v>0</v>
      </c>
      <c r="H171" s="22">
        <v>0</v>
      </c>
      <c r="I171" s="23"/>
      <c r="J171" s="74">
        <v>0</v>
      </c>
      <c r="K171" s="72">
        <v>2493.7605</v>
      </c>
      <c r="L171" s="75">
        <v>9521.631</v>
      </c>
      <c r="M171" s="75">
        <v>4080.6989999999996</v>
      </c>
      <c r="N171" s="33">
        <v>1911</v>
      </c>
      <c r="O171" s="23">
        <v>18007.0905</v>
      </c>
      <c r="P171" s="74">
        <v>-18007.0905</v>
      </c>
      <c r="Q171" s="78">
        <v>-17063.07</v>
      </c>
      <c r="R171" s="76">
        <v>0</v>
      </c>
    </row>
    <row r="172" spans="1:18" ht="12.75">
      <c r="A172" s="143" t="s">
        <v>82</v>
      </c>
      <c r="B172" s="88">
        <v>170.8</v>
      </c>
      <c r="C172" s="70">
        <v>24584.952</v>
      </c>
      <c r="D172" s="71">
        <v>6136.722000000002</v>
      </c>
      <c r="E172" s="72">
        <v>18448.23</v>
      </c>
      <c r="F172" s="91"/>
      <c r="G172" s="71">
        <v>0</v>
      </c>
      <c r="H172" s="22">
        <v>16625.701928821523</v>
      </c>
      <c r="I172" s="23"/>
      <c r="J172" s="74">
        <v>16625.701928821523</v>
      </c>
      <c r="K172" s="72">
        <v>2704.34472</v>
      </c>
      <c r="L172" s="75">
        <v>10325.67984</v>
      </c>
      <c r="M172" s="75">
        <v>4425.29136</v>
      </c>
      <c r="N172" s="33"/>
      <c r="O172" s="23">
        <v>17455.31592</v>
      </c>
      <c r="P172" s="74">
        <v>-829.6139911784776</v>
      </c>
      <c r="Q172" s="78">
        <v>-1822.5280711784762</v>
      </c>
      <c r="R172" s="76">
        <v>1890.3749772144008</v>
      </c>
    </row>
    <row r="173" spans="1:18" ht="12.75">
      <c r="A173" s="143" t="s">
        <v>83</v>
      </c>
      <c r="B173" s="88">
        <v>168</v>
      </c>
      <c r="C173" s="70">
        <v>24181.92</v>
      </c>
      <c r="D173" s="71">
        <v>5393.81</v>
      </c>
      <c r="E173" s="72">
        <v>18788.11</v>
      </c>
      <c r="F173" s="91"/>
      <c r="G173" s="71">
        <v>0</v>
      </c>
      <c r="H173" s="22">
        <v>17113.096123644846</v>
      </c>
      <c r="I173" s="23"/>
      <c r="J173" s="74">
        <v>17113.096123644846</v>
      </c>
      <c r="K173" s="72">
        <v>2660.0112</v>
      </c>
      <c r="L173" s="75">
        <v>10156.406399999998</v>
      </c>
      <c r="M173" s="75">
        <v>4352.745599999999</v>
      </c>
      <c r="N173" s="33">
        <v>123</v>
      </c>
      <c r="O173" s="23">
        <v>17292.163199999995</v>
      </c>
      <c r="P173" s="74">
        <v>-179.06707635514977</v>
      </c>
      <c r="Q173" s="78">
        <v>-1675.013876355155</v>
      </c>
      <c r="R173" s="76">
        <v>3672.535639323807</v>
      </c>
    </row>
    <row r="174" spans="1:18" ht="12.75">
      <c r="A174" s="143" t="s">
        <v>84</v>
      </c>
      <c r="B174" s="88">
        <v>190.3</v>
      </c>
      <c r="C174" s="70">
        <v>27391.782</v>
      </c>
      <c r="D174" s="71">
        <v>6110.892</v>
      </c>
      <c r="E174" s="72">
        <v>21280.89</v>
      </c>
      <c r="F174" s="91"/>
      <c r="G174" s="71">
        <v>0</v>
      </c>
      <c r="H174" s="22">
        <v>19178.145242826242</v>
      </c>
      <c r="I174" s="23"/>
      <c r="J174" s="74">
        <v>19178.145242826242</v>
      </c>
      <c r="K174" s="72">
        <v>3013.09602</v>
      </c>
      <c r="L174" s="75">
        <v>11504.548439999999</v>
      </c>
      <c r="M174" s="75">
        <v>4930.520759999999</v>
      </c>
      <c r="N174" s="33">
        <v>5664</v>
      </c>
      <c r="O174" s="23">
        <v>25112.16522</v>
      </c>
      <c r="P174" s="74">
        <v>-5934.019977173757</v>
      </c>
      <c r="Q174" s="78">
        <v>-2102.7447571737575</v>
      </c>
      <c r="R174" s="76">
        <v>4115.70297098372</v>
      </c>
    </row>
    <row r="175" spans="1:18" ht="12.75">
      <c r="A175" s="143" t="s">
        <v>85</v>
      </c>
      <c r="B175" s="88">
        <v>2578.74</v>
      </c>
      <c r="C175" s="70">
        <v>371183.8356</v>
      </c>
      <c r="D175" s="71">
        <v>58362.735600000015</v>
      </c>
      <c r="E175" s="72">
        <v>312821.1</v>
      </c>
      <c r="F175" s="91"/>
      <c r="G175" s="71">
        <v>0</v>
      </c>
      <c r="H175" s="22">
        <v>231958.166021536</v>
      </c>
      <c r="I175" s="23"/>
      <c r="J175" s="74">
        <v>231958.166021536</v>
      </c>
      <c r="K175" s="72">
        <v>40830.221916</v>
      </c>
      <c r="L175" s="75">
        <v>155897.210952</v>
      </c>
      <c r="M175" s="75">
        <v>66813.09040799999</v>
      </c>
      <c r="N175" s="33">
        <v>2925</v>
      </c>
      <c r="O175" s="23">
        <v>266465.523276</v>
      </c>
      <c r="P175" s="74">
        <v>-34507.357254464005</v>
      </c>
      <c r="Q175" s="78">
        <v>-80862.93397846399</v>
      </c>
      <c r="R175" s="76">
        <v>41879.535530170106</v>
      </c>
    </row>
    <row r="176" spans="1:18" ht="12.75">
      <c r="A176" s="143" t="s">
        <v>86</v>
      </c>
      <c r="B176" s="88">
        <v>4313.11</v>
      </c>
      <c r="C176" s="70">
        <v>620829.0534</v>
      </c>
      <c r="D176" s="71">
        <v>97509.79339999997</v>
      </c>
      <c r="E176" s="72">
        <v>523319.26</v>
      </c>
      <c r="F176" s="91"/>
      <c r="G176" s="71">
        <v>0</v>
      </c>
      <c r="H176" s="22">
        <v>462506.9073923441</v>
      </c>
      <c r="I176" s="23"/>
      <c r="J176" s="74">
        <v>462506.9073923441</v>
      </c>
      <c r="K176" s="72">
        <v>68291.195874</v>
      </c>
      <c r="L176" s="75">
        <v>260748.202428</v>
      </c>
      <c r="M176" s="75">
        <v>111749.229612</v>
      </c>
      <c r="N176" s="33">
        <v>7251</v>
      </c>
      <c r="O176" s="23">
        <v>448039.627914</v>
      </c>
      <c r="P176" s="74">
        <v>14467.279478344077</v>
      </c>
      <c r="Q176" s="78">
        <v>-60812.35260765592</v>
      </c>
      <c r="R176" s="76">
        <v>86504.11525466146</v>
      </c>
    </row>
    <row r="177" spans="1:18" ht="13.5" thickBot="1">
      <c r="A177" s="143" t="s">
        <v>87</v>
      </c>
      <c r="B177" s="88">
        <v>271.73</v>
      </c>
      <c r="C177" s="70">
        <v>39112.8162</v>
      </c>
      <c r="D177" s="71">
        <v>6530.486199999999</v>
      </c>
      <c r="E177" s="72">
        <v>32582.33</v>
      </c>
      <c r="F177" s="91"/>
      <c r="G177" s="138">
        <v>0</v>
      </c>
      <c r="H177" s="22">
        <v>0</v>
      </c>
      <c r="I177" s="23"/>
      <c r="J177" s="74">
        <v>0</v>
      </c>
      <c r="K177" s="72">
        <v>4302.409782</v>
      </c>
      <c r="L177" s="75">
        <v>16427.382804</v>
      </c>
      <c r="M177" s="75">
        <v>7040.306916</v>
      </c>
      <c r="N177" s="33"/>
      <c r="O177" s="23">
        <v>27770.099501999997</v>
      </c>
      <c r="P177" s="74">
        <v>-27770.099501999997</v>
      </c>
      <c r="Q177" s="78">
        <v>-32582.33</v>
      </c>
      <c r="R177" s="76">
        <v>0</v>
      </c>
    </row>
    <row r="178" spans="1:18" ht="13.5" thickBot="1">
      <c r="A178" s="96" t="s">
        <v>262</v>
      </c>
      <c r="B178" s="97">
        <v>52507.86</v>
      </c>
      <c r="C178" s="159">
        <v>7557981.368399998</v>
      </c>
      <c r="D178" s="98">
        <v>1580377.5272000006</v>
      </c>
      <c r="E178" s="139">
        <v>5974751.321199999</v>
      </c>
      <c r="F178" s="97">
        <v>2852.52</v>
      </c>
      <c r="G178" s="186">
        <v>0</v>
      </c>
      <c r="H178" s="25">
        <v>4335526.8024573885</v>
      </c>
      <c r="I178" s="97"/>
      <c r="J178" s="97">
        <v>4271533.682464313</v>
      </c>
      <c r="K178" s="97">
        <v>831377.950524</v>
      </c>
      <c r="L178" s="75">
        <v>3174352.174727999</v>
      </c>
      <c r="M178" s="97">
        <v>1360436.6463120002</v>
      </c>
      <c r="N178" s="97">
        <v>98323</v>
      </c>
      <c r="O178" s="97">
        <v>5464489.771564001</v>
      </c>
      <c r="P178" s="97">
        <v>-1110738.2807996864</v>
      </c>
      <c r="Q178" s="98">
        <v>-1622345.6387356864</v>
      </c>
      <c r="R178" s="97">
        <v>735128.6637045792</v>
      </c>
    </row>
    <row r="179" spans="1:18" ht="12.75">
      <c r="A179" s="134" t="s">
        <v>314</v>
      </c>
      <c r="B179" s="47"/>
      <c r="C179" s="99"/>
      <c r="D179" s="45"/>
      <c r="E179" s="140"/>
      <c r="F179" s="32"/>
      <c r="G179" s="141"/>
      <c r="H179" s="26"/>
      <c r="I179" s="32"/>
      <c r="J179" s="76"/>
      <c r="K179" s="101"/>
      <c r="L179" s="75"/>
      <c r="M179" s="103"/>
      <c r="N179" s="103"/>
      <c r="O179" s="110"/>
      <c r="P179" s="28"/>
      <c r="Q179" s="77"/>
      <c r="R179" s="76"/>
    </row>
    <row r="180" spans="1:18" ht="12.75">
      <c r="A180" s="142" t="s">
        <v>175</v>
      </c>
      <c r="B180" s="28"/>
      <c r="C180" s="105"/>
      <c r="D180" s="100"/>
      <c r="E180" s="72"/>
      <c r="F180" s="27"/>
      <c r="G180" s="71"/>
      <c r="H180" s="22"/>
      <c r="I180" s="27"/>
      <c r="J180" s="74"/>
      <c r="K180" s="101"/>
      <c r="L180" s="75"/>
      <c r="M180" s="103"/>
      <c r="N180" s="103"/>
      <c r="O180" s="27"/>
      <c r="P180" s="28"/>
      <c r="Q180" s="78"/>
      <c r="R180" s="74"/>
    </row>
    <row r="181" spans="1:18" ht="12.75">
      <c r="A181" s="34" t="s">
        <v>176</v>
      </c>
      <c r="B181" s="35">
        <v>1723.5</v>
      </c>
      <c r="C181" s="70">
        <v>248080.59</v>
      </c>
      <c r="D181" s="71">
        <v>41591.26025000005</v>
      </c>
      <c r="E181" s="72">
        <v>206489.32974999998</v>
      </c>
      <c r="F181" s="23"/>
      <c r="G181" s="71">
        <v>0</v>
      </c>
      <c r="H181" s="22">
        <v>125982.02535736932</v>
      </c>
      <c r="I181" s="23"/>
      <c r="J181" s="74">
        <v>125982.02535736932</v>
      </c>
      <c r="K181" s="72">
        <v>27288.864900000004</v>
      </c>
      <c r="L181" s="75">
        <v>104193.8478</v>
      </c>
      <c r="M181" s="75">
        <v>44654.5062</v>
      </c>
      <c r="N181" s="33">
        <v>810</v>
      </c>
      <c r="O181" s="23">
        <v>176947.2189</v>
      </c>
      <c r="P181" s="74">
        <v>-50965.19354263069</v>
      </c>
      <c r="Q181" s="78">
        <v>-80507.30439263066</v>
      </c>
      <c r="R181" s="74">
        <v>23744.903692673186</v>
      </c>
    </row>
    <row r="182" spans="1:18" ht="12.75">
      <c r="A182" s="34" t="s">
        <v>177</v>
      </c>
      <c r="B182" s="35">
        <v>1586.1</v>
      </c>
      <c r="C182" s="70">
        <v>228303.234</v>
      </c>
      <c r="D182" s="71">
        <v>40321.57130000001</v>
      </c>
      <c r="E182" s="72">
        <v>187981.6627</v>
      </c>
      <c r="F182" s="23"/>
      <c r="G182" s="71">
        <v>0</v>
      </c>
      <c r="H182" s="22">
        <v>170928.76582097763</v>
      </c>
      <c r="I182" s="23"/>
      <c r="J182" s="74">
        <v>170928.76582097763</v>
      </c>
      <c r="K182" s="72">
        <v>25113.35574</v>
      </c>
      <c r="L182" s="75">
        <v>95887.35828</v>
      </c>
      <c r="M182" s="75">
        <v>41094.58212</v>
      </c>
      <c r="N182" s="33">
        <v>0</v>
      </c>
      <c r="O182" s="23">
        <v>162095.29614</v>
      </c>
      <c r="P182" s="74">
        <v>8833.469680977636</v>
      </c>
      <c r="Q182" s="78">
        <v>-17052.89687902236</v>
      </c>
      <c r="R182" s="74">
        <v>30198.421196503503</v>
      </c>
    </row>
    <row r="183" spans="1:18" ht="12.75">
      <c r="A183" s="34" t="s">
        <v>178</v>
      </c>
      <c r="B183" s="35">
        <v>1132.71</v>
      </c>
      <c r="C183" s="70">
        <v>163042.2774</v>
      </c>
      <c r="D183" s="71">
        <v>27470.369130000006</v>
      </c>
      <c r="E183" s="72">
        <v>135571.90826999999</v>
      </c>
      <c r="F183" s="23"/>
      <c r="G183" s="71">
        <v>0</v>
      </c>
      <c r="H183" s="22">
        <v>123665.83363551287</v>
      </c>
      <c r="I183" s="23"/>
      <c r="J183" s="74">
        <v>123665.83363551287</v>
      </c>
      <c r="K183" s="72">
        <v>17934.650514</v>
      </c>
      <c r="L183" s="75">
        <v>68477.75650799999</v>
      </c>
      <c r="M183" s="75">
        <v>29347.609931999996</v>
      </c>
      <c r="N183" s="33">
        <v>443</v>
      </c>
      <c r="O183" s="23">
        <v>116203.01695399999</v>
      </c>
      <c r="P183" s="74">
        <v>7462.816681512879</v>
      </c>
      <c r="Q183" s="78">
        <v>-11906.074634487115</v>
      </c>
      <c r="R183" s="74">
        <v>22553.659694616923</v>
      </c>
    </row>
    <row r="184" spans="1:18" ht="12.75">
      <c r="A184" s="34" t="s">
        <v>179</v>
      </c>
      <c r="B184" s="35">
        <v>831.6</v>
      </c>
      <c r="C184" s="70">
        <v>119700.50400000002</v>
      </c>
      <c r="D184" s="71">
        <v>32271.545560000013</v>
      </c>
      <c r="E184" s="72">
        <v>87428.95844</v>
      </c>
      <c r="F184" s="23"/>
      <c r="G184" s="71">
        <v>0</v>
      </c>
      <c r="H184" s="22">
        <v>78825.94903163362</v>
      </c>
      <c r="I184" s="23"/>
      <c r="J184" s="74">
        <v>78825.94903163362</v>
      </c>
      <c r="K184" s="72">
        <v>13167.055440000002</v>
      </c>
      <c r="L184" s="75">
        <v>50274.21168000001</v>
      </c>
      <c r="M184" s="75">
        <v>21546.090720000004</v>
      </c>
      <c r="N184" s="33">
        <v>3209</v>
      </c>
      <c r="O184" s="23">
        <v>88196.35784000001</v>
      </c>
      <c r="P184" s="74">
        <v>-9370.408808366396</v>
      </c>
      <c r="Q184" s="78">
        <v>-8603.009408366386</v>
      </c>
      <c r="R184" s="74">
        <v>15655.382420283651</v>
      </c>
    </row>
    <row r="185" spans="1:18" ht="12.75">
      <c r="A185" s="34" t="s">
        <v>180</v>
      </c>
      <c r="B185" s="35">
        <v>746.2</v>
      </c>
      <c r="C185" s="70">
        <v>107408.02800000002</v>
      </c>
      <c r="D185" s="71">
        <v>16526.94560000002</v>
      </c>
      <c r="E185" s="72">
        <v>90881.0824</v>
      </c>
      <c r="F185" s="23"/>
      <c r="G185" s="71">
        <v>0</v>
      </c>
      <c r="H185" s="22">
        <v>60338.26044232398</v>
      </c>
      <c r="I185" s="23"/>
      <c r="J185" s="74">
        <v>60338.26044232398</v>
      </c>
      <c r="K185" s="72">
        <v>11814.883080000001</v>
      </c>
      <c r="L185" s="75">
        <v>45111.37176000001</v>
      </c>
      <c r="M185" s="75">
        <v>19333.445040000002</v>
      </c>
      <c r="N185" s="33">
        <v>6998</v>
      </c>
      <c r="O185" s="23">
        <v>83257.69988000001</v>
      </c>
      <c r="P185" s="74">
        <v>-22919.439437676032</v>
      </c>
      <c r="Q185" s="78">
        <v>-30542.821957676017</v>
      </c>
      <c r="R185" s="74">
        <v>10439.032101434881</v>
      </c>
    </row>
    <row r="186" spans="1:18" ht="12.75">
      <c r="A186" s="34" t="s">
        <v>181</v>
      </c>
      <c r="B186" s="35">
        <v>1248.2</v>
      </c>
      <c r="C186" s="70">
        <v>179665.908</v>
      </c>
      <c r="D186" s="71">
        <v>27238.364100000006</v>
      </c>
      <c r="E186" s="72">
        <v>152427.5439</v>
      </c>
      <c r="F186" s="23"/>
      <c r="G186" s="71">
        <v>0</v>
      </c>
      <c r="H186" s="22">
        <v>135822.5134176339</v>
      </c>
      <c r="I186" s="23"/>
      <c r="J186" s="74">
        <v>135822.5134176339</v>
      </c>
      <c r="K186" s="72">
        <v>19763.24988</v>
      </c>
      <c r="L186" s="75">
        <v>75459.68136</v>
      </c>
      <c r="M186" s="75">
        <v>32339.863439999997</v>
      </c>
      <c r="N186" s="33">
        <v>0</v>
      </c>
      <c r="O186" s="23">
        <v>127562.79468</v>
      </c>
      <c r="P186" s="74">
        <v>8259.718737633884</v>
      </c>
      <c r="Q186" s="78">
        <v>-16605.0304823661</v>
      </c>
      <c r="R186" s="74">
        <v>15725.030688090059</v>
      </c>
    </row>
    <row r="187" spans="1:18" ht="12.75">
      <c r="A187" s="34" t="s">
        <v>182</v>
      </c>
      <c r="B187" s="35">
        <v>950.2</v>
      </c>
      <c r="C187" s="70">
        <v>136771.788</v>
      </c>
      <c r="D187" s="71">
        <v>24826.252800000017</v>
      </c>
      <c r="E187" s="72">
        <v>111945.53519999998</v>
      </c>
      <c r="F187" s="23"/>
      <c r="G187" s="71">
        <v>0</v>
      </c>
      <c r="H187" s="22">
        <v>77469.029820449</v>
      </c>
      <c r="I187" s="23"/>
      <c r="J187" s="74">
        <v>77469.029820449</v>
      </c>
      <c r="K187" s="72">
        <v>15044.89668</v>
      </c>
      <c r="L187" s="75">
        <v>57444.15096</v>
      </c>
      <c r="M187" s="75">
        <v>24618.92184</v>
      </c>
      <c r="N187" s="33">
        <v>0</v>
      </c>
      <c r="O187" s="23">
        <v>97107.96948</v>
      </c>
      <c r="P187" s="74">
        <v>-19638.939659551004</v>
      </c>
      <c r="Q187" s="78">
        <v>-34476.50537955099</v>
      </c>
      <c r="R187" s="74">
        <v>8758.121043863108</v>
      </c>
    </row>
    <row r="188" spans="1:18" ht="12.75">
      <c r="A188" s="34" t="s">
        <v>183</v>
      </c>
      <c r="B188" s="35">
        <v>931.5</v>
      </c>
      <c r="C188" s="70">
        <v>134080.11</v>
      </c>
      <c r="D188" s="71">
        <v>23204.981699999975</v>
      </c>
      <c r="E188" s="72">
        <v>110875.12830000001</v>
      </c>
      <c r="F188" s="23"/>
      <c r="G188" s="71">
        <v>0</v>
      </c>
      <c r="H188" s="22">
        <v>97554.49963224083</v>
      </c>
      <c r="I188" s="23"/>
      <c r="J188" s="74">
        <v>97554.49963224083</v>
      </c>
      <c r="K188" s="72">
        <v>14748.8121</v>
      </c>
      <c r="L188" s="75">
        <v>56313.646199999996</v>
      </c>
      <c r="M188" s="75">
        <v>24134.419799999996</v>
      </c>
      <c r="N188" s="33">
        <v>3840</v>
      </c>
      <c r="O188" s="23">
        <v>99036.8781</v>
      </c>
      <c r="P188" s="74">
        <v>-1482.3784677591757</v>
      </c>
      <c r="Q188" s="78">
        <v>-13320.628667759185</v>
      </c>
      <c r="R188" s="74">
        <v>18204.638408440205</v>
      </c>
    </row>
    <row r="189" spans="1:18" ht="12.75">
      <c r="A189" s="34" t="s">
        <v>184</v>
      </c>
      <c r="B189" s="35">
        <v>891.9</v>
      </c>
      <c r="C189" s="70">
        <v>128380.086</v>
      </c>
      <c r="D189" s="71">
        <v>22035.101299999995</v>
      </c>
      <c r="E189" s="72">
        <v>106344.9847</v>
      </c>
      <c r="F189" s="23"/>
      <c r="G189" s="71">
        <v>0</v>
      </c>
      <c r="H189" s="22">
        <v>99345.4916263689</v>
      </c>
      <c r="I189" s="23"/>
      <c r="J189" s="74">
        <v>99345.4916263689</v>
      </c>
      <c r="K189" s="72">
        <v>14121.80946</v>
      </c>
      <c r="L189" s="75">
        <v>53919.636119999996</v>
      </c>
      <c r="M189" s="75">
        <v>23108.41548</v>
      </c>
      <c r="N189" s="33">
        <v>0</v>
      </c>
      <c r="O189" s="23">
        <v>91149.86106</v>
      </c>
      <c r="P189" s="74">
        <v>8195.630566368898</v>
      </c>
      <c r="Q189" s="78">
        <v>-6999.493073631107</v>
      </c>
      <c r="R189" s="74">
        <v>18214.29250282538</v>
      </c>
    </row>
    <row r="190" spans="1:18" ht="12.75">
      <c r="A190" s="34" t="s">
        <v>185</v>
      </c>
      <c r="B190" s="35">
        <v>941.1</v>
      </c>
      <c r="C190" s="70">
        <v>135461.934</v>
      </c>
      <c r="D190" s="71">
        <v>23750.458800000008</v>
      </c>
      <c r="E190" s="72">
        <v>111711.4752</v>
      </c>
      <c r="F190" s="23"/>
      <c r="G190" s="71">
        <v>0</v>
      </c>
      <c r="H190" s="22">
        <v>80278.17450693808</v>
      </c>
      <c r="I190" s="23"/>
      <c r="J190" s="74">
        <v>80278.17450693808</v>
      </c>
      <c r="K190" s="72">
        <v>14900.812740000001</v>
      </c>
      <c r="L190" s="75">
        <v>56894.01228</v>
      </c>
      <c r="M190" s="75">
        <v>24383.14812</v>
      </c>
      <c r="N190" s="33">
        <v>1584</v>
      </c>
      <c r="O190" s="23">
        <v>97761.97314</v>
      </c>
      <c r="P190" s="74">
        <v>-17483.798633061917</v>
      </c>
      <c r="Q190" s="78">
        <v>-31433.300693061916</v>
      </c>
      <c r="R190" s="74">
        <v>14319.522803106365</v>
      </c>
    </row>
    <row r="191" spans="1:18" ht="12.75">
      <c r="A191" s="34" t="s">
        <v>186</v>
      </c>
      <c r="B191" s="35">
        <v>931.3</v>
      </c>
      <c r="C191" s="70">
        <v>134051.322</v>
      </c>
      <c r="D191" s="71">
        <v>22785.46789999999</v>
      </c>
      <c r="E191" s="72">
        <v>111265.8541</v>
      </c>
      <c r="F191" s="23"/>
      <c r="G191" s="71">
        <v>0</v>
      </c>
      <c r="H191" s="22">
        <v>86222.81787696121</v>
      </c>
      <c r="I191" s="23"/>
      <c r="J191" s="74">
        <v>86222.81787696121</v>
      </c>
      <c r="K191" s="72">
        <v>14745.645419999999</v>
      </c>
      <c r="L191" s="75">
        <v>56301.555239999994</v>
      </c>
      <c r="M191" s="75">
        <v>24129.237959999995</v>
      </c>
      <c r="N191" s="33">
        <v>3301</v>
      </c>
      <c r="O191" s="23">
        <v>98477.43861999999</v>
      </c>
      <c r="P191" s="74">
        <v>-12254.620743038773</v>
      </c>
      <c r="Q191" s="78">
        <v>-25043.036223038784</v>
      </c>
      <c r="R191" s="74">
        <v>16629.449824614807</v>
      </c>
    </row>
    <row r="192" spans="1:18" ht="12.75">
      <c r="A192" s="34" t="s">
        <v>187</v>
      </c>
      <c r="B192" s="35">
        <v>935.8</v>
      </c>
      <c r="C192" s="70">
        <v>134699.052</v>
      </c>
      <c r="D192" s="71">
        <v>23276.986699999994</v>
      </c>
      <c r="E192" s="72">
        <v>111422.0653</v>
      </c>
      <c r="F192" s="23"/>
      <c r="G192" s="71">
        <v>0</v>
      </c>
      <c r="H192" s="22">
        <v>87359.78827077143</v>
      </c>
      <c r="I192" s="23"/>
      <c r="J192" s="74">
        <v>87359.78827077143</v>
      </c>
      <c r="K192" s="72">
        <v>14816.89572</v>
      </c>
      <c r="L192" s="75">
        <v>56573.601839999996</v>
      </c>
      <c r="M192" s="75">
        <v>24245.82936</v>
      </c>
      <c r="N192" s="33">
        <v>3458</v>
      </c>
      <c r="O192" s="23">
        <v>99094.32691999999</v>
      </c>
      <c r="P192" s="74">
        <v>-11734.538649228562</v>
      </c>
      <c r="Q192" s="78">
        <v>-24062.27702922857</v>
      </c>
      <c r="R192" s="74">
        <v>16109.279153045623</v>
      </c>
    </row>
    <row r="193" spans="1:18" ht="12.75">
      <c r="A193" s="34" t="s">
        <v>188</v>
      </c>
      <c r="B193" s="35">
        <v>706.79</v>
      </c>
      <c r="C193" s="70">
        <v>101735.3526</v>
      </c>
      <c r="D193" s="71">
        <v>17270.584799999982</v>
      </c>
      <c r="E193" s="72">
        <v>84464.76780000002</v>
      </c>
      <c r="F193" s="23"/>
      <c r="G193" s="71">
        <v>0</v>
      </c>
      <c r="H193" s="22">
        <v>47561.5886310914</v>
      </c>
      <c r="I193" s="23"/>
      <c r="J193" s="74">
        <v>47561.5886310914</v>
      </c>
      <c r="K193" s="72">
        <v>11190.888786</v>
      </c>
      <c r="L193" s="75">
        <v>42728.848092</v>
      </c>
      <c r="M193" s="75">
        <v>18312.363468</v>
      </c>
      <c r="N193" s="33">
        <v>826</v>
      </c>
      <c r="O193" s="23">
        <v>73058.10034599999</v>
      </c>
      <c r="P193" s="74">
        <v>-25496.511714908593</v>
      </c>
      <c r="Q193" s="78">
        <v>-36903.17916890862</v>
      </c>
      <c r="R193" s="74">
        <v>3256.0336962226615</v>
      </c>
    </row>
    <row r="194" spans="1:18" ht="12.75">
      <c r="A194" s="34" t="s">
        <v>189</v>
      </c>
      <c r="B194" s="35">
        <v>947.1</v>
      </c>
      <c r="C194" s="70">
        <v>136325.574</v>
      </c>
      <c r="D194" s="71">
        <v>23546.9718</v>
      </c>
      <c r="E194" s="72">
        <v>112778.6022</v>
      </c>
      <c r="F194" s="23"/>
      <c r="G194" s="71">
        <v>0</v>
      </c>
      <c r="H194" s="22">
        <v>91401.67230440886</v>
      </c>
      <c r="I194" s="23"/>
      <c r="J194" s="74">
        <v>91401.67230440886</v>
      </c>
      <c r="K194" s="72">
        <v>14995.81314</v>
      </c>
      <c r="L194" s="75">
        <v>57256.74107999999</v>
      </c>
      <c r="M194" s="75">
        <v>24538.60332</v>
      </c>
      <c r="N194" s="33">
        <v>354</v>
      </c>
      <c r="O194" s="23">
        <v>97145.15753999999</v>
      </c>
      <c r="P194" s="74">
        <v>-5743.485235591128</v>
      </c>
      <c r="Q194" s="78">
        <v>-21376.929895591136</v>
      </c>
      <c r="R194" s="74">
        <v>17626.363971853938</v>
      </c>
    </row>
    <row r="195" spans="1:18" ht="12.75">
      <c r="A195" s="34" t="s">
        <v>190</v>
      </c>
      <c r="B195" s="35">
        <v>1274.8</v>
      </c>
      <c r="C195" s="70">
        <v>183494.712</v>
      </c>
      <c r="D195" s="71">
        <v>31105.9099</v>
      </c>
      <c r="E195" s="72">
        <v>152388.8021</v>
      </c>
      <c r="F195" s="23"/>
      <c r="G195" s="71">
        <v>0</v>
      </c>
      <c r="H195" s="22">
        <v>130956.03563810844</v>
      </c>
      <c r="I195" s="23"/>
      <c r="J195" s="74">
        <v>130956.03563810844</v>
      </c>
      <c r="K195" s="72">
        <v>20184.41832</v>
      </c>
      <c r="L195" s="75">
        <v>77067.77904</v>
      </c>
      <c r="M195" s="75">
        <v>33029.04816</v>
      </c>
      <c r="N195" s="33">
        <v>274</v>
      </c>
      <c r="O195" s="23">
        <v>130555.24552</v>
      </c>
      <c r="P195" s="74">
        <v>400.7901181084453</v>
      </c>
      <c r="Q195" s="78">
        <v>-21432.76646189156</v>
      </c>
      <c r="R195" s="74">
        <v>24974.222993124058</v>
      </c>
    </row>
    <row r="196" spans="1:18" ht="12.75">
      <c r="A196" s="34" t="s">
        <v>191</v>
      </c>
      <c r="B196" s="35">
        <v>1266.4</v>
      </c>
      <c r="C196" s="70">
        <v>182285.616</v>
      </c>
      <c r="D196" s="71">
        <v>29905.222500000003</v>
      </c>
      <c r="E196" s="72">
        <v>152380.3935</v>
      </c>
      <c r="F196" s="23"/>
      <c r="G196" s="71">
        <v>0</v>
      </c>
      <c r="H196" s="22">
        <v>132300.56536849317</v>
      </c>
      <c r="I196" s="23"/>
      <c r="J196" s="74">
        <v>132300.56536849317</v>
      </c>
      <c r="K196" s="72">
        <v>20051.41776</v>
      </c>
      <c r="L196" s="75">
        <v>76559.95872</v>
      </c>
      <c r="M196" s="75">
        <v>32811.41088</v>
      </c>
      <c r="N196" s="33">
        <v>9602</v>
      </c>
      <c r="O196" s="23">
        <v>139024.78736</v>
      </c>
      <c r="P196" s="74">
        <v>-6724.221991506813</v>
      </c>
      <c r="Q196" s="78">
        <v>-20079.82813150683</v>
      </c>
      <c r="R196" s="74">
        <v>26378.08424349168</v>
      </c>
    </row>
    <row r="197" spans="1:18" ht="12.75">
      <c r="A197" s="34" t="s">
        <v>192</v>
      </c>
      <c r="B197" s="35">
        <v>3270.4</v>
      </c>
      <c r="C197" s="70">
        <v>470741.37600000005</v>
      </c>
      <c r="D197" s="71">
        <v>69554.89680000005</v>
      </c>
      <c r="E197" s="72">
        <v>401186.4792</v>
      </c>
      <c r="F197" s="23"/>
      <c r="G197" s="71">
        <v>0</v>
      </c>
      <c r="H197" s="22">
        <v>341803.7799425954</v>
      </c>
      <c r="I197" s="23"/>
      <c r="J197" s="74">
        <v>341803.7799425954</v>
      </c>
      <c r="K197" s="72">
        <v>51781.551360000005</v>
      </c>
      <c r="L197" s="75">
        <v>197711.37792</v>
      </c>
      <c r="M197" s="75">
        <v>84733.44768000001</v>
      </c>
      <c r="N197" s="33">
        <v>6796</v>
      </c>
      <c r="O197" s="23">
        <v>341022.37696</v>
      </c>
      <c r="P197" s="74">
        <v>781.4029825953767</v>
      </c>
      <c r="Q197" s="78">
        <v>-59382.6992574046</v>
      </c>
      <c r="R197" s="74">
        <v>62466.66077167024</v>
      </c>
    </row>
    <row r="198" spans="1:18" ht="12.75">
      <c r="A198" s="34" t="s">
        <v>193</v>
      </c>
      <c r="B198" s="35">
        <v>1378.1</v>
      </c>
      <c r="C198" s="70">
        <v>198363.71399999998</v>
      </c>
      <c r="D198" s="71">
        <v>35214.19505000001</v>
      </c>
      <c r="E198" s="72">
        <v>163149.51894999997</v>
      </c>
      <c r="F198" s="23"/>
      <c r="G198" s="71">
        <v>0</v>
      </c>
      <c r="H198" s="22">
        <v>144302.62014667664</v>
      </c>
      <c r="I198" s="23"/>
      <c r="J198" s="74">
        <v>144302.62014667664</v>
      </c>
      <c r="K198" s="72">
        <v>21820.00854</v>
      </c>
      <c r="L198" s="75">
        <v>83312.75987999998</v>
      </c>
      <c r="M198" s="75">
        <v>35705.468519999995</v>
      </c>
      <c r="N198" s="33">
        <v>43776</v>
      </c>
      <c r="O198" s="23">
        <v>184614.23693999997</v>
      </c>
      <c r="P198" s="74">
        <v>-40311.61679332334</v>
      </c>
      <c r="Q198" s="78">
        <v>-18846.898803323333</v>
      </c>
      <c r="R198" s="74">
        <v>26326.748474852677</v>
      </c>
    </row>
    <row r="199" spans="1:18" ht="12.75">
      <c r="A199" s="34" t="s">
        <v>194</v>
      </c>
      <c r="B199" s="35">
        <v>3207.5</v>
      </c>
      <c r="C199" s="70">
        <v>461687.55</v>
      </c>
      <c r="D199" s="71">
        <v>69725.66715000005</v>
      </c>
      <c r="E199" s="72">
        <v>391961.88285</v>
      </c>
      <c r="F199" s="23"/>
      <c r="G199" s="71">
        <v>0</v>
      </c>
      <c r="H199" s="22">
        <v>329853.8840781731</v>
      </c>
      <c r="I199" s="23"/>
      <c r="J199" s="74">
        <v>329853.8840781731</v>
      </c>
      <c r="K199" s="72">
        <v>50785.63050000001</v>
      </c>
      <c r="L199" s="75">
        <v>193908.771</v>
      </c>
      <c r="M199" s="75">
        <v>83103.759</v>
      </c>
      <c r="N199" s="33">
        <v>4587</v>
      </c>
      <c r="O199" s="23">
        <v>332385.1605</v>
      </c>
      <c r="P199" s="74">
        <v>-2531.276421826915</v>
      </c>
      <c r="Q199" s="78">
        <v>-62107.99877182691</v>
      </c>
      <c r="R199" s="74">
        <v>54104.15892644103</v>
      </c>
    </row>
    <row r="200" spans="1:18" ht="12.75">
      <c r="A200" s="34" t="s">
        <v>195</v>
      </c>
      <c r="B200" s="35">
        <v>2643.9</v>
      </c>
      <c r="C200" s="70">
        <v>380562.966</v>
      </c>
      <c r="D200" s="71">
        <v>61709.04795000004</v>
      </c>
      <c r="E200" s="72">
        <v>318853.91805</v>
      </c>
      <c r="F200" s="23"/>
      <c r="G200" s="71">
        <v>0</v>
      </c>
      <c r="H200" s="22">
        <v>280725.1321004032</v>
      </c>
      <c r="I200" s="23"/>
      <c r="J200" s="74">
        <v>280725.1321004032</v>
      </c>
      <c r="K200" s="72">
        <v>41861.92626</v>
      </c>
      <c r="L200" s="75">
        <v>159836.44572</v>
      </c>
      <c r="M200" s="75">
        <v>68501.33388</v>
      </c>
      <c r="N200" s="33">
        <v>1619</v>
      </c>
      <c r="O200" s="23">
        <v>271818.70586</v>
      </c>
      <c r="P200" s="74">
        <v>8906.426240403205</v>
      </c>
      <c r="Q200" s="78">
        <v>-38128.785949596786</v>
      </c>
      <c r="R200" s="74">
        <v>52340.220955498124</v>
      </c>
    </row>
    <row r="201" spans="1:18" ht="12.75">
      <c r="A201" s="34" t="s">
        <v>196</v>
      </c>
      <c r="B201" s="35">
        <v>2720.9</v>
      </c>
      <c r="C201" s="70">
        <v>391646.346</v>
      </c>
      <c r="D201" s="71">
        <v>62910.51430000004</v>
      </c>
      <c r="E201" s="72">
        <v>328735.8317</v>
      </c>
      <c r="F201" s="23"/>
      <c r="G201" s="71">
        <v>0</v>
      </c>
      <c r="H201" s="22">
        <v>283837.0894603692</v>
      </c>
      <c r="I201" s="23"/>
      <c r="J201" s="74">
        <v>283837.0894603692</v>
      </c>
      <c r="K201" s="72">
        <v>43081.098060000004</v>
      </c>
      <c r="L201" s="75">
        <v>164491.46532</v>
      </c>
      <c r="M201" s="75">
        <v>70496.34228</v>
      </c>
      <c r="N201" s="33">
        <v>0</v>
      </c>
      <c r="O201" s="23">
        <v>278068.90566</v>
      </c>
      <c r="P201" s="74">
        <v>5768.18380036921</v>
      </c>
      <c r="Q201" s="78">
        <v>-44898.74223963078</v>
      </c>
      <c r="R201" s="74">
        <v>52857.7085431066</v>
      </c>
    </row>
    <row r="202" spans="1:18" ht="12.75">
      <c r="A202" s="34" t="s">
        <v>197</v>
      </c>
      <c r="B202" s="35">
        <v>2404.6</v>
      </c>
      <c r="C202" s="70">
        <v>346118.12399999995</v>
      </c>
      <c r="D202" s="71">
        <v>52791.11989999993</v>
      </c>
      <c r="E202" s="72">
        <v>293327.0041</v>
      </c>
      <c r="F202" s="23"/>
      <c r="G202" s="71">
        <v>0</v>
      </c>
      <c r="H202" s="22">
        <v>245709.0810140003</v>
      </c>
      <c r="I202" s="23"/>
      <c r="J202" s="74">
        <v>245709.0810140003</v>
      </c>
      <c r="K202" s="72">
        <v>38072.99363999999</v>
      </c>
      <c r="L202" s="75">
        <v>145369.61207999996</v>
      </c>
      <c r="M202" s="75">
        <v>62301.26231999999</v>
      </c>
      <c r="N202" s="33">
        <v>5350</v>
      </c>
      <c r="O202" s="23">
        <v>251093.86803999994</v>
      </c>
      <c r="P202" s="74">
        <v>-5384.787025999656</v>
      </c>
      <c r="Q202" s="78">
        <v>-47617.92308599973</v>
      </c>
      <c r="R202" s="74">
        <v>42532.489528474565</v>
      </c>
    </row>
    <row r="203" spans="1:18" ht="12.75">
      <c r="A203" s="34" t="s">
        <v>300</v>
      </c>
      <c r="B203" s="35">
        <v>56.6</v>
      </c>
      <c r="C203" s="70">
        <v>8147.004</v>
      </c>
      <c r="D203" s="71">
        <v>3178.3164000000006</v>
      </c>
      <c r="E203" s="72">
        <v>4968.687599999999</v>
      </c>
      <c r="F203" s="23"/>
      <c r="G203" s="71">
        <v>0</v>
      </c>
      <c r="H203" s="22">
        <v>4438.851631751636</v>
      </c>
      <c r="I203" s="23"/>
      <c r="J203" s="74">
        <v>4438.851631751636</v>
      </c>
      <c r="K203" s="72">
        <v>896.17044</v>
      </c>
      <c r="L203" s="75">
        <v>3421.7416799999996</v>
      </c>
      <c r="M203" s="75">
        <v>1466.46072</v>
      </c>
      <c r="N203" s="33"/>
      <c r="O203" s="23">
        <v>5784.37284</v>
      </c>
      <c r="P203" s="74">
        <v>-1345.521208248364</v>
      </c>
      <c r="Q203" s="78">
        <v>-529.8359682483633</v>
      </c>
      <c r="R203" s="74">
        <v>0</v>
      </c>
    </row>
    <row r="204" spans="1:18" ht="12.75">
      <c r="A204" s="34" t="s">
        <v>198</v>
      </c>
      <c r="B204" s="35">
        <v>1238.1</v>
      </c>
      <c r="C204" s="70">
        <v>178212.114</v>
      </c>
      <c r="D204" s="71">
        <v>29684.16459999999</v>
      </c>
      <c r="E204" s="72">
        <v>148527.9494</v>
      </c>
      <c r="F204" s="23"/>
      <c r="G204" s="71">
        <v>0</v>
      </c>
      <c r="H204" s="22">
        <v>78886.24878728828</v>
      </c>
      <c r="I204" s="23"/>
      <c r="J204" s="74">
        <v>78886.24878728828</v>
      </c>
      <c r="K204" s="72">
        <v>19603.33254</v>
      </c>
      <c r="L204" s="75">
        <v>74849.08787999999</v>
      </c>
      <c r="M204" s="75">
        <v>32078.180519999998</v>
      </c>
      <c r="N204" s="33">
        <v>3427</v>
      </c>
      <c r="O204" s="23">
        <v>129957.60093999999</v>
      </c>
      <c r="P204" s="74">
        <v>-51071.35215271171</v>
      </c>
      <c r="Q204" s="78">
        <v>-69641.70061271173</v>
      </c>
      <c r="R204" s="74">
        <v>14528.484453896312</v>
      </c>
    </row>
    <row r="205" spans="1:18" ht="12.75">
      <c r="A205" s="34" t="s">
        <v>199</v>
      </c>
      <c r="B205" s="35">
        <v>1232.9</v>
      </c>
      <c r="C205" s="70">
        <v>177463.62600000002</v>
      </c>
      <c r="D205" s="71">
        <v>29186.74470000001</v>
      </c>
      <c r="E205" s="72">
        <v>148276.8813</v>
      </c>
      <c r="F205" s="23"/>
      <c r="G205" s="71">
        <v>0</v>
      </c>
      <c r="H205" s="22">
        <v>58214.68673836948</v>
      </c>
      <c r="I205" s="23"/>
      <c r="J205" s="74">
        <v>58214.68673836948</v>
      </c>
      <c r="K205" s="72">
        <v>19520.998860000003</v>
      </c>
      <c r="L205" s="75">
        <v>74534.72292</v>
      </c>
      <c r="M205" s="75">
        <v>31943.452680000002</v>
      </c>
      <c r="N205" s="33">
        <v>0</v>
      </c>
      <c r="O205" s="23">
        <v>125999.17446000001</v>
      </c>
      <c r="P205" s="74">
        <v>-67784.48772163053</v>
      </c>
      <c r="Q205" s="78">
        <v>-90062.19456163053</v>
      </c>
      <c r="R205" s="74">
        <v>11038.565944912385</v>
      </c>
    </row>
    <row r="206" spans="1:18" ht="12.75">
      <c r="A206" s="34" t="s">
        <v>200</v>
      </c>
      <c r="B206" s="35">
        <v>1310.3</v>
      </c>
      <c r="C206" s="70">
        <v>188604.582</v>
      </c>
      <c r="D206" s="71">
        <v>29993.926899999962</v>
      </c>
      <c r="E206" s="72">
        <v>158610.65510000003</v>
      </c>
      <c r="F206" s="23"/>
      <c r="G206" s="71">
        <v>0</v>
      </c>
      <c r="H206" s="22">
        <v>136452.20662751052</v>
      </c>
      <c r="I206" s="23"/>
      <c r="J206" s="74">
        <v>136452.20662751052</v>
      </c>
      <c r="K206" s="72">
        <v>20746.50402</v>
      </c>
      <c r="L206" s="75">
        <v>79213.92443999999</v>
      </c>
      <c r="M206" s="75">
        <v>33948.824759999996</v>
      </c>
      <c r="N206" s="33">
        <v>1802</v>
      </c>
      <c r="O206" s="23">
        <v>135711.25321999998</v>
      </c>
      <c r="P206" s="74">
        <v>740.953407510533</v>
      </c>
      <c r="Q206" s="78">
        <v>-22158.448472489516</v>
      </c>
      <c r="R206" s="74">
        <v>27027.07785115169</v>
      </c>
    </row>
    <row r="207" spans="1:18" ht="12.75">
      <c r="A207" s="34" t="s">
        <v>201</v>
      </c>
      <c r="B207" s="35">
        <v>3227.4</v>
      </c>
      <c r="C207" s="70">
        <v>464551.956</v>
      </c>
      <c r="D207" s="71">
        <v>68089.30609999999</v>
      </c>
      <c r="E207" s="72">
        <v>396462.6499</v>
      </c>
      <c r="F207" s="23"/>
      <c r="G207" s="71">
        <v>0</v>
      </c>
      <c r="H207" s="22">
        <v>309140.8234589915</v>
      </c>
      <c r="I207" s="23"/>
      <c r="J207" s="74">
        <v>309140.8234589915</v>
      </c>
      <c r="K207" s="72">
        <v>51100.71516</v>
      </c>
      <c r="L207" s="75">
        <v>195111.82152</v>
      </c>
      <c r="M207" s="75">
        <v>83619.35208</v>
      </c>
      <c r="N207" s="33">
        <v>1532</v>
      </c>
      <c r="O207" s="23">
        <v>331363.88876</v>
      </c>
      <c r="P207" s="74">
        <v>-22223.065301008523</v>
      </c>
      <c r="Q207" s="78">
        <v>-87321.82644100854</v>
      </c>
      <c r="R207" s="74">
        <v>48473.48112027608</v>
      </c>
    </row>
    <row r="208" spans="1:18" ht="12.75">
      <c r="A208" s="145" t="s">
        <v>202</v>
      </c>
      <c r="B208" s="35">
        <v>3362.1</v>
      </c>
      <c r="C208" s="70">
        <v>483940.674</v>
      </c>
      <c r="D208" s="71">
        <v>72468.68069999997</v>
      </c>
      <c r="E208" s="72">
        <v>411471.99330000003</v>
      </c>
      <c r="F208" s="23"/>
      <c r="G208" s="71">
        <v>0</v>
      </c>
      <c r="H208" s="22">
        <v>344776.86802051903</v>
      </c>
      <c r="I208" s="23"/>
      <c r="J208" s="74">
        <v>344776.86802051903</v>
      </c>
      <c r="K208" s="72">
        <v>53233.47414</v>
      </c>
      <c r="L208" s="75">
        <v>203255.08307999998</v>
      </c>
      <c r="M208" s="75">
        <v>87109.32132</v>
      </c>
      <c r="N208" s="33">
        <v>1832</v>
      </c>
      <c r="O208" s="23">
        <v>345429.87854</v>
      </c>
      <c r="P208" s="74">
        <v>-653.010519480973</v>
      </c>
      <c r="Q208" s="78">
        <v>-66695.125279481</v>
      </c>
      <c r="R208" s="74">
        <v>64503.051371379865</v>
      </c>
    </row>
    <row r="209" spans="1:18" ht="12.75">
      <c r="A209" s="146" t="s">
        <v>203</v>
      </c>
      <c r="B209" s="82">
        <v>3005</v>
      </c>
      <c r="C209" s="70">
        <v>432539.7</v>
      </c>
      <c r="D209" s="71">
        <v>79466.10304999998</v>
      </c>
      <c r="E209" s="72">
        <v>353073.59695000004</v>
      </c>
      <c r="F209" s="23"/>
      <c r="G209" s="71">
        <v>0</v>
      </c>
      <c r="H209" s="22">
        <v>279625.6447842765</v>
      </c>
      <c r="I209" s="23"/>
      <c r="J209" s="74">
        <v>279625.6447842765</v>
      </c>
      <c r="K209" s="72">
        <v>47579.367</v>
      </c>
      <c r="L209" s="75">
        <v>181666.674</v>
      </c>
      <c r="M209" s="75">
        <v>77857.146</v>
      </c>
      <c r="N209" s="33">
        <v>1114</v>
      </c>
      <c r="O209" s="23">
        <v>308217.187</v>
      </c>
      <c r="P209" s="74">
        <v>-28591.542215723486</v>
      </c>
      <c r="Q209" s="78">
        <v>-73447.95216572355</v>
      </c>
      <c r="R209" s="74">
        <v>21152.082130786064</v>
      </c>
    </row>
    <row r="210" spans="1:18" ht="12.75">
      <c r="A210" s="146" t="s">
        <v>204</v>
      </c>
      <c r="B210" s="82">
        <v>3300</v>
      </c>
      <c r="C210" s="70">
        <v>475002</v>
      </c>
      <c r="D210" s="71">
        <v>72333.17524000001</v>
      </c>
      <c r="E210" s="72">
        <v>402668.82476</v>
      </c>
      <c r="F210" s="23"/>
      <c r="G210" s="71">
        <v>0</v>
      </c>
      <c r="H210" s="22">
        <v>333539.46406616137</v>
      </c>
      <c r="I210" s="23"/>
      <c r="J210" s="74">
        <v>333539.46406616137</v>
      </c>
      <c r="K210" s="72">
        <v>52250.22</v>
      </c>
      <c r="L210" s="75">
        <v>199500.84</v>
      </c>
      <c r="M210" s="75">
        <v>85500.36</v>
      </c>
      <c r="N210" s="33">
        <v>5206</v>
      </c>
      <c r="O210" s="23">
        <v>342457.42</v>
      </c>
      <c r="P210" s="74">
        <v>-8917.955933838617</v>
      </c>
      <c r="Q210" s="78">
        <v>-69129.36069383862</v>
      </c>
      <c r="R210" s="74">
        <v>53806.39184461937</v>
      </c>
    </row>
    <row r="211" spans="1:18" ht="12.75">
      <c r="A211" s="146" t="s">
        <v>205</v>
      </c>
      <c r="B211" s="82">
        <v>3237.1</v>
      </c>
      <c r="C211" s="70">
        <v>465948.174</v>
      </c>
      <c r="D211" s="71">
        <v>75261.2035</v>
      </c>
      <c r="E211" s="72">
        <v>390686.9705</v>
      </c>
      <c r="F211" s="23"/>
      <c r="G211" s="71">
        <v>0</v>
      </c>
      <c r="H211" s="22">
        <v>348257.2466412677</v>
      </c>
      <c r="I211" s="23"/>
      <c r="J211" s="74">
        <v>348257.2466412677</v>
      </c>
      <c r="K211" s="72">
        <v>51254.29914</v>
      </c>
      <c r="L211" s="75">
        <v>195698.23308</v>
      </c>
      <c r="M211" s="75">
        <v>83870.67132</v>
      </c>
      <c r="N211" s="33">
        <v>3239</v>
      </c>
      <c r="O211" s="23">
        <v>334062.20354</v>
      </c>
      <c r="P211" s="74">
        <v>14195.043101267656</v>
      </c>
      <c r="Q211" s="78">
        <v>-42429.72385873232</v>
      </c>
      <c r="R211" s="74">
        <v>64557.583480815876</v>
      </c>
    </row>
    <row r="212" spans="1:18" ht="12.75">
      <c r="A212" s="34" t="s">
        <v>206</v>
      </c>
      <c r="B212" s="35">
        <v>3050.8</v>
      </c>
      <c r="C212" s="70">
        <v>439132.152</v>
      </c>
      <c r="D212" s="71">
        <v>72320.03230000002</v>
      </c>
      <c r="E212" s="72">
        <v>366812.1197</v>
      </c>
      <c r="F212" s="23"/>
      <c r="G212" s="71">
        <v>0</v>
      </c>
      <c r="H212" s="22">
        <v>295653.3567040154</v>
      </c>
      <c r="I212" s="23"/>
      <c r="J212" s="74">
        <v>295653.3567040154</v>
      </c>
      <c r="K212" s="72">
        <v>48304.536720000004</v>
      </c>
      <c r="L212" s="75">
        <v>184435.50384</v>
      </c>
      <c r="M212" s="75">
        <v>79043.78736</v>
      </c>
      <c r="N212" s="33">
        <v>806</v>
      </c>
      <c r="O212" s="23">
        <v>312589.82792</v>
      </c>
      <c r="P212" s="74">
        <v>-16936.47121598461</v>
      </c>
      <c r="Q212" s="78">
        <v>-71158.76299598458</v>
      </c>
      <c r="R212" s="74">
        <v>50197.34739743219</v>
      </c>
    </row>
    <row r="213" spans="1:18" ht="12.75">
      <c r="A213" s="34" t="s">
        <v>301</v>
      </c>
      <c r="B213" s="35">
        <v>1497.7</v>
      </c>
      <c r="C213" s="70">
        <v>215578.93800000002</v>
      </c>
      <c r="D213" s="71">
        <v>45554.022400000045</v>
      </c>
      <c r="E213" s="72">
        <v>170024.91559999998</v>
      </c>
      <c r="F213" s="23"/>
      <c r="G213" s="71">
        <v>0</v>
      </c>
      <c r="H213" s="22">
        <v>118072.37723003584</v>
      </c>
      <c r="I213" s="23"/>
      <c r="J213" s="74">
        <v>118072.37723003584</v>
      </c>
      <c r="K213" s="72">
        <v>23713.683180000004</v>
      </c>
      <c r="L213" s="75">
        <v>90543.15396000001</v>
      </c>
      <c r="M213" s="75">
        <v>38804.20884</v>
      </c>
      <c r="N213" s="33"/>
      <c r="O213" s="23">
        <v>153061.04598000002</v>
      </c>
      <c r="P213" s="74">
        <v>-34988.668749964185</v>
      </c>
      <c r="Q213" s="78">
        <v>-51952.53836996414</v>
      </c>
      <c r="R213" s="74">
        <v>5640.39369732113</v>
      </c>
    </row>
    <row r="214" spans="1:18" ht="12.75">
      <c r="A214" s="34" t="s">
        <v>207</v>
      </c>
      <c r="B214" s="35">
        <v>952.4</v>
      </c>
      <c r="C214" s="70">
        <v>137088.456</v>
      </c>
      <c r="D214" s="71">
        <v>24808.60235</v>
      </c>
      <c r="E214" s="72">
        <v>112279.85365</v>
      </c>
      <c r="F214" s="23"/>
      <c r="G214" s="71">
        <v>0</v>
      </c>
      <c r="H214" s="22">
        <v>95197.2240526268</v>
      </c>
      <c r="I214" s="23"/>
      <c r="J214" s="74">
        <v>95197.2240526268</v>
      </c>
      <c r="K214" s="72">
        <v>15079.730160000001</v>
      </c>
      <c r="L214" s="75">
        <v>57577.15152</v>
      </c>
      <c r="M214" s="75">
        <v>24675.92208</v>
      </c>
      <c r="N214" s="33">
        <v>0</v>
      </c>
      <c r="O214" s="23">
        <v>97332.80376000001</v>
      </c>
      <c r="P214" s="74">
        <v>-2135.57970737321</v>
      </c>
      <c r="Q214" s="78">
        <v>-17082.629597373205</v>
      </c>
      <c r="R214" s="74">
        <v>14886.837175360282</v>
      </c>
    </row>
    <row r="215" spans="1:18" ht="12.75">
      <c r="A215" s="34" t="s">
        <v>208</v>
      </c>
      <c r="B215" s="35">
        <v>2100.8</v>
      </c>
      <c r="C215" s="70">
        <v>302389.152</v>
      </c>
      <c r="D215" s="71">
        <v>51619.39739999999</v>
      </c>
      <c r="E215" s="72">
        <v>250769.75460000001</v>
      </c>
      <c r="F215" s="23"/>
      <c r="G215" s="71">
        <v>0</v>
      </c>
      <c r="H215" s="22">
        <v>227295.10670659578</v>
      </c>
      <c r="I215" s="23"/>
      <c r="J215" s="74">
        <v>227295.10670659578</v>
      </c>
      <c r="K215" s="72">
        <v>33262.80672</v>
      </c>
      <c r="L215" s="75">
        <v>127003.44383999999</v>
      </c>
      <c r="M215" s="75">
        <v>54430.04736</v>
      </c>
      <c r="N215" s="33">
        <v>3875</v>
      </c>
      <c r="O215" s="23">
        <v>218571.29791999998</v>
      </c>
      <c r="P215" s="74">
        <v>8723.808786595793</v>
      </c>
      <c r="Q215" s="78">
        <v>-23474.64789340424</v>
      </c>
      <c r="R215" s="74">
        <v>41072.50254231961</v>
      </c>
    </row>
    <row r="216" spans="1:18" ht="12.75">
      <c r="A216" s="34" t="s">
        <v>209</v>
      </c>
      <c r="B216" s="35">
        <v>1556</v>
      </c>
      <c r="C216" s="70">
        <v>223970.64</v>
      </c>
      <c r="D216" s="71">
        <v>38150.2916</v>
      </c>
      <c r="E216" s="72">
        <v>185820.34840000002</v>
      </c>
      <c r="F216" s="23"/>
      <c r="G216" s="71">
        <v>0</v>
      </c>
      <c r="H216" s="22">
        <v>169291.70650558837</v>
      </c>
      <c r="I216" s="23"/>
      <c r="J216" s="74">
        <v>169291.70650558837</v>
      </c>
      <c r="K216" s="72">
        <v>24636.7704</v>
      </c>
      <c r="L216" s="75">
        <v>94067.6688</v>
      </c>
      <c r="M216" s="75">
        <v>40314.7152</v>
      </c>
      <c r="N216" s="33">
        <v>3285</v>
      </c>
      <c r="O216" s="23">
        <v>162304.1544</v>
      </c>
      <c r="P216" s="74">
        <v>6987.552105588373</v>
      </c>
      <c r="Q216" s="78">
        <v>-16528.641894411645</v>
      </c>
      <c r="R216" s="74">
        <v>30445.847364939902</v>
      </c>
    </row>
    <row r="217" spans="1:18" ht="12.75">
      <c r="A217" s="34" t="s">
        <v>210</v>
      </c>
      <c r="B217" s="35">
        <v>107.2</v>
      </c>
      <c r="C217" s="70">
        <v>15430.368</v>
      </c>
      <c r="D217" s="71">
        <v>6758.7456</v>
      </c>
      <c r="E217" s="72">
        <v>8671.6224</v>
      </c>
      <c r="F217" s="23"/>
      <c r="G217" s="71">
        <v>0</v>
      </c>
      <c r="H217" s="22">
        <v>0</v>
      </c>
      <c r="I217" s="23"/>
      <c r="J217" s="74">
        <v>0</v>
      </c>
      <c r="K217" s="72">
        <v>1697.34048</v>
      </c>
      <c r="L217" s="75">
        <v>6480.75456</v>
      </c>
      <c r="M217" s="75">
        <v>2777.4662399999997</v>
      </c>
      <c r="N217" s="33"/>
      <c r="O217" s="23">
        <v>10955.56128</v>
      </c>
      <c r="P217" s="74">
        <v>-10955.56128</v>
      </c>
      <c r="Q217" s="78">
        <v>-8671.6224</v>
      </c>
      <c r="R217" s="74">
        <v>0</v>
      </c>
    </row>
    <row r="218" spans="1:18" ht="12.75">
      <c r="A218" s="143" t="s">
        <v>211</v>
      </c>
      <c r="B218" s="35">
        <v>71.9</v>
      </c>
      <c r="C218" s="70">
        <v>10349.286</v>
      </c>
      <c r="D218" s="71">
        <v>4315.129200000002</v>
      </c>
      <c r="E218" s="72">
        <v>6034.156799999998</v>
      </c>
      <c r="F218" s="23"/>
      <c r="G218" s="71">
        <v>0</v>
      </c>
      <c r="H218" s="22">
        <v>5497.401727119446</v>
      </c>
      <c r="I218" s="23"/>
      <c r="J218" s="74">
        <v>5497.401727119446</v>
      </c>
      <c r="K218" s="72">
        <v>1138.42146</v>
      </c>
      <c r="L218" s="75">
        <v>4346.7001199999995</v>
      </c>
      <c r="M218" s="75">
        <v>1862.87148</v>
      </c>
      <c r="N218" s="33"/>
      <c r="O218" s="23">
        <v>7347.993059999999</v>
      </c>
      <c r="P218" s="74">
        <v>-1850.5913328805527</v>
      </c>
      <c r="Q218" s="78">
        <v>-536.7550728805518</v>
      </c>
      <c r="R218" s="74">
        <v>0</v>
      </c>
    </row>
    <row r="219" spans="1:18" ht="12.75">
      <c r="A219" s="143" t="s">
        <v>212</v>
      </c>
      <c r="B219" s="35">
        <v>72.2</v>
      </c>
      <c r="C219" s="70">
        <v>10392.468</v>
      </c>
      <c r="D219" s="71">
        <v>3898.036500000001</v>
      </c>
      <c r="E219" s="72">
        <v>6494.4315</v>
      </c>
      <c r="F219" s="23"/>
      <c r="G219" s="71">
        <v>0</v>
      </c>
      <c r="H219" s="22">
        <v>5909.568666871769</v>
      </c>
      <c r="I219" s="23"/>
      <c r="J219" s="74">
        <v>5909.568666871769</v>
      </c>
      <c r="K219" s="72">
        <v>1143.1714800000002</v>
      </c>
      <c r="L219" s="75">
        <v>4364.83656</v>
      </c>
      <c r="M219" s="75">
        <v>1870.64424</v>
      </c>
      <c r="N219" s="33"/>
      <c r="O219" s="23">
        <v>7378.65228</v>
      </c>
      <c r="P219" s="74">
        <v>-1469.0836131282313</v>
      </c>
      <c r="Q219" s="78">
        <v>-584.8628331282307</v>
      </c>
      <c r="R219" s="74">
        <v>0</v>
      </c>
    </row>
    <row r="220" spans="1:18" ht="12.75">
      <c r="A220" s="143" t="s">
        <v>213</v>
      </c>
      <c r="B220" s="35">
        <v>73.4</v>
      </c>
      <c r="C220" s="70">
        <v>10565.196</v>
      </c>
      <c r="D220" s="71">
        <v>1444.5119999999988</v>
      </c>
      <c r="E220" s="72">
        <v>9120.684000000001</v>
      </c>
      <c r="F220" s="23"/>
      <c r="G220" s="71">
        <v>0</v>
      </c>
      <c r="H220" s="22">
        <v>8312.645431225605</v>
      </c>
      <c r="I220" s="23"/>
      <c r="J220" s="74">
        <v>8312.645431225605</v>
      </c>
      <c r="K220" s="72">
        <v>1162.17156</v>
      </c>
      <c r="L220" s="75">
        <v>4437.38232</v>
      </c>
      <c r="M220" s="75">
        <v>1901.7352799999999</v>
      </c>
      <c r="N220" s="33"/>
      <c r="O220" s="23">
        <v>7501.289159999999</v>
      </c>
      <c r="P220" s="74">
        <v>811.3562712256053</v>
      </c>
      <c r="Q220" s="78">
        <v>-808.0385687743965</v>
      </c>
      <c r="R220" s="74">
        <v>1605.5326762386485</v>
      </c>
    </row>
    <row r="221" spans="1:18" ht="12.75">
      <c r="A221" s="143" t="s">
        <v>302</v>
      </c>
      <c r="B221" s="35">
        <v>38.5</v>
      </c>
      <c r="C221" s="70">
        <v>5541.69</v>
      </c>
      <c r="D221" s="71">
        <v>5475.69</v>
      </c>
      <c r="E221" s="72">
        <v>66</v>
      </c>
      <c r="F221" s="23"/>
      <c r="G221" s="71">
        <v>0</v>
      </c>
      <c r="H221" s="22">
        <v>60.229432438155136</v>
      </c>
      <c r="I221" s="23"/>
      <c r="J221" s="74">
        <v>60.229432438155136</v>
      </c>
      <c r="K221" s="72">
        <v>609.5858999999999</v>
      </c>
      <c r="L221" s="75">
        <v>2327.5098</v>
      </c>
      <c r="M221" s="75">
        <v>997.5041999999999</v>
      </c>
      <c r="N221" s="33"/>
      <c r="O221" s="23">
        <v>3934.5998999999997</v>
      </c>
      <c r="P221" s="74">
        <v>-3874.3704675618446</v>
      </c>
      <c r="Q221" s="78">
        <v>-5.770567561844864</v>
      </c>
      <c r="R221" s="74">
        <v>0</v>
      </c>
    </row>
    <row r="222" spans="1:18" ht="12.75">
      <c r="A222" s="143" t="s">
        <v>216</v>
      </c>
      <c r="B222" s="35">
        <v>448.9</v>
      </c>
      <c r="C222" s="70">
        <v>64614.66599999999</v>
      </c>
      <c r="D222" s="71">
        <v>35979.45059999999</v>
      </c>
      <c r="E222" s="72">
        <v>28635.2154</v>
      </c>
      <c r="F222" s="23"/>
      <c r="G222" s="71">
        <v>0</v>
      </c>
      <c r="H222" s="22">
        <v>0</v>
      </c>
      <c r="I222" s="23"/>
      <c r="J222" s="74">
        <v>0</v>
      </c>
      <c r="K222" s="72">
        <v>7107.613259999999</v>
      </c>
      <c r="L222" s="75">
        <v>27138.159719999996</v>
      </c>
      <c r="M222" s="75">
        <v>11630.639879999997</v>
      </c>
      <c r="N222" s="33"/>
      <c r="O222" s="23">
        <v>45876.41285999999</v>
      </c>
      <c r="P222" s="74">
        <v>-45876.41285999999</v>
      </c>
      <c r="Q222" s="78">
        <v>-28635.2154</v>
      </c>
      <c r="R222" s="74">
        <v>0</v>
      </c>
    </row>
    <row r="223" spans="1:18" ht="12.75">
      <c r="A223" s="143" t="s">
        <v>217</v>
      </c>
      <c r="B223" s="35">
        <v>1129</v>
      </c>
      <c r="C223" s="70">
        <v>162508.26</v>
      </c>
      <c r="D223" s="71">
        <v>90092.14425</v>
      </c>
      <c r="E223" s="72">
        <v>72416.11575000001</v>
      </c>
      <c r="F223" s="23"/>
      <c r="G223" s="71">
        <v>0</v>
      </c>
      <c r="H223" s="22">
        <v>0</v>
      </c>
      <c r="I223" s="23"/>
      <c r="J223" s="74">
        <v>0</v>
      </c>
      <c r="K223" s="72">
        <v>17875.908600000002</v>
      </c>
      <c r="L223" s="75">
        <v>68253.4692</v>
      </c>
      <c r="M223" s="75">
        <v>29251.486800000002</v>
      </c>
      <c r="N223" s="33">
        <v>1923</v>
      </c>
      <c r="O223" s="23">
        <v>117303.86460000002</v>
      </c>
      <c r="P223" s="74">
        <v>-117303.86460000002</v>
      </c>
      <c r="Q223" s="78">
        <v>-72416.11575000001</v>
      </c>
      <c r="R223" s="74">
        <v>0</v>
      </c>
    </row>
    <row r="224" spans="1:18" ht="12.75">
      <c r="A224" s="143" t="s">
        <v>219</v>
      </c>
      <c r="B224" s="35">
        <v>37.7</v>
      </c>
      <c r="C224" s="70">
        <v>5426.5380000000005</v>
      </c>
      <c r="D224" s="71">
        <v>3030.4014</v>
      </c>
      <c r="E224" s="72">
        <v>2396.1366000000003</v>
      </c>
      <c r="F224" s="23"/>
      <c r="G224" s="71">
        <v>0</v>
      </c>
      <c r="H224" s="22">
        <v>0</v>
      </c>
      <c r="I224" s="23"/>
      <c r="J224" s="74">
        <v>0</v>
      </c>
      <c r="K224" s="72">
        <v>596.9191800000001</v>
      </c>
      <c r="L224" s="75">
        <v>2279.1459600000003</v>
      </c>
      <c r="M224" s="75">
        <v>976.77684</v>
      </c>
      <c r="N224" s="33"/>
      <c r="O224" s="23">
        <v>3852.8419800000006</v>
      </c>
      <c r="P224" s="74">
        <v>-3852.8419800000006</v>
      </c>
      <c r="Q224" s="78">
        <v>-2396.1366000000003</v>
      </c>
      <c r="R224" s="74">
        <v>0</v>
      </c>
    </row>
    <row r="225" spans="1:18" ht="12.75">
      <c r="A225" s="143" t="s">
        <v>220</v>
      </c>
      <c r="B225" s="35">
        <v>1099.8</v>
      </c>
      <c r="C225" s="70">
        <v>158305.212</v>
      </c>
      <c r="D225" s="71">
        <v>26113.002000000008</v>
      </c>
      <c r="E225" s="72">
        <v>132192.21</v>
      </c>
      <c r="F225" s="23"/>
      <c r="G225" s="71">
        <v>0</v>
      </c>
      <c r="H225" s="22">
        <v>24145.161189963717</v>
      </c>
      <c r="I225" s="23"/>
      <c r="J225" s="74">
        <v>24145.161189963717</v>
      </c>
      <c r="K225" s="72">
        <v>17413.57332</v>
      </c>
      <c r="L225" s="75">
        <v>66488.18904</v>
      </c>
      <c r="M225" s="75">
        <v>28494.938159999998</v>
      </c>
      <c r="N225" s="33">
        <v>3672</v>
      </c>
      <c r="O225" s="23">
        <v>116068.70051999998</v>
      </c>
      <c r="P225" s="74">
        <v>-91923.53933003626</v>
      </c>
      <c r="Q225" s="78">
        <v>-108047.04881003627</v>
      </c>
      <c r="R225" s="74">
        <v>2791.9076839177696</v>
      </c>
    </row>
    <row r="226" spans="1:18" ht="12.75">
      <c r="A226" s="143" t="s">
        <v>221</v>
      </c>
      <c r="B226" s="35">
        <v>375.8</v>
      </c>
      <c r="C226" s="70">
        <v>54092.652</v>
      </c>
      <c r="D226" s="71">
        <v>18837.7776</v>
      </c>
      <c r="E226" s="72">
        <v>35254.8744</v>
      </c>
      <c r="F226" s="23"/>
      <c r="G226" s="71">
        <v>0</v>
      </c>
      <c r="H226" s="22">
        <v>22145.734555718976</v>
      </c>
      <c r="I226" s="23"/>
      <c r="J226" s="74">
        <v>22145.734555718976</v>
      </c>
      <c r="K226" s="72">
        <v>5950.19172</v>
      </c>
      <c r="L226" s="75">
        <v>22718.91384</v>
      </c>
      <c r="M226" s="75">
        <v>9736.67736</v>
      </c>
      <c r="N226" s="33">
        <v>0</v>
      </c>
      <c r="O226" s="23">
        <v>38405.78292</v>
      </c>
      <c r="P226" s="74">
        <v>-16260.048364281021</v>
      </c>
      <c r="Q226" s="78">
        <v>-13109.139844281024</v>
      </c>
      <c r="R226" s="74">
        <v>998.3989760820065</v>
      </c>
    </row>
    <row r="227" spans="1:18" ht="12.75">
      <c r="A227" s="143" t="s">
        <v>222</v>
      </c>
      <c r="B227" s="35">
        <v>184.9</v>
      </c>
      <c r="C227" s="70">
        <v>26614.506</v>
      </c>
      <c r="D227" s="71">
        <v>14608.069799999997</v>
      </c>
      <c r="E227" s="72">
        <v>12006.436200000004</v>
      </c>
      <c r="F227" s="23"/>
      <c r="G227" s="71">
        <v>0</v>
      </c>
      <c r="H227" s="22">
        <v>0</v>
      </c>
      <c r="I227" s="23"/>
      <c r="J227" s="74">
        <v>0</v>
      </c>
      <c r="K227" s="72">
        <v>2927.59566</v>
      </c>
      <c r="L227" s="75">
        <v>11178.09252</v>
      </c>
      <c r="M227" s="75">
        <v>4790.61108</v>
      </c>
      <c r="N227" s="33"/>
      <c r="O227" s="23">
        <v>18896.29926</v>
      </c>
      <c r="P227" s="74">
        <v>-18896.29926</v>
      </c>
      <c r="Q227" s="78">
        <v>-12006.436200000004</v>
      </c>
      <c r="R227" s="74">
        <v>0</v>
      </c>
    </row>
    <row r="228" spans="1:18" ht="12.75">
      <c r="A228" s="143" t="s">
        <v>275</v>
      </c>
      <c r="B228" s="35">
        <v>238.3</v>
      </c>
      <c r="C228" s="70">
        <v>34300.902</v>
      </c>
      <c r="D228" s="71">
        <v>18584.180100000005</v>
      </c>
      <c r="E228" s="72">
        <v>15716.721899999997</v>
      </c>
      <c r="F228" s="23"/>
      <c r="G228" s="71">
        <v>0</v>
      </c>
      <c r="H228" s="22">
        <v>11007.315967107137</v>
      </c>
      <c r="I228" s="23"/>
      <c r="J228" s="74">
        <v>11007.315967107137</v>
      </c>
      <c r="K228" s="72">
        <v>3773.09922</v>
      </c>
      <c r="L228" s="75">
        <v>14406.37884</v>
      </c>
      <c r="M228" s="75">
        <v>6174.16236</v>
      </c>
      <c r="N228" s="33"/>
      <c r="O228" s="23">
        <v>24353.640420000003</v>
      </c>
      <c r="P228" s="74">
        <v>-13346.324452892866</v>
      </c>
      <c r="Q228" s="78">
        <v>-4709.40593289286</v>
      </c>
      <c r="R228" s="74">
        <v>0</v>
      </c>
    </row>
    <row r="229" spans="1:18" ht="12.75">
      <c r="A229" s="143" t="s">
        <v>276</v>
      </c>
      <c r="B229" s="35">
        <v>202.6</v>
      </c>
      <c r="C229" s="70">
        <v>29162.244</v>
      </c>
      <c r="D229" s="71">
        <v>9725.839199999999</v>
      </c>
      <c r="E229" s="72">
        <v>19436.4048</v>
      </c>
      <c r="F229" s="23"/>
      <c r="G229" s="71">
        <v>0</v>
      </c>
      <c r="H229" s="22">
        <v>0</v>
      </c>
      <c r="I229" s="23"/>
      <c r="J229" s="74">
        <v>0</v>
      </c>
      <c r="K229" s="72">
        <v>3207.8468399999997</v>
      </c>
      <c r="L229" s="75">
        <v>12248.142479999999</v>
      </c>
      <c r="M229" s="75">
        <v>5249.20392</v>
      </c>
      <c r="N229" s="33"/>
      <c r="O229" s="23">
        <v>20705.19324</v>
      </c>
      <c r="P229" s="74">
        <v>-20705.19324</v>
      </c>
      <c r="Q229" s="78">
        <v>-19436.4048</v>
      </c>
      <c r="R229" s="74">
        <v>0</v>
      </c>
    </row>
    <row r="230" spans="1:18" ht="12.75">
      <c r="A230" s="143" t="s">
        <v>225</v>
      </c>
      <c r="B230" s="35">
        <v>191.1</v>
      </c>
      <c r="C230" s="70">
        <v>27506.934</v>
      </c>
      <c r="D230" s="71">
        <v>17108.8452</v>
      </c>
      <c r="E230" s="72">
        <v>10398.088800000001</v>
      </c>
      <c r="F230" s="23"/>
      <c r="G230" s="71">
        <v>0</v>
      </c>
      <c r="H230" s="22">
        <v>0</v>
      </c>
      <c r="I230" s="23"/>
      <c r="J230" s="74">
        <v>0</v>
      </c>
      <c r="K230" s="72">
        <v>3025.76274</v>
      </c>
      <c r="L230" s="75">
        <v>11552.91228</v>
      </c>
      <c r="M230" s="75">
        <v>4951.24812</v>
      </c>
      <c r="N230" s="33"/>
      <c r="O230" s="23">
        <v>19529.92314</v>
      </c>
      <c r="P230" s="74">
        <v>-19529.92314</v>
      </c>
      <c r="Q230" s="78">
        <v>-10398.088800000001</v>
      </c>
      <c r="R230" s="74">
        <v>0</v>
      </c>
    </row>
    <row r="231" spans="1:18" ht="12.75">
      <c r="A231" s="143" t="s">
        <v>317</v>
      </c>
      <c r="B231" s="35">
        <v>137.8</v>
      </c>
      <c r="C231" s="70">
        <v>19834.932</v>
      </c>
      <c r="D231" s="71">
        <v>10814.061700000002</v>
      </c>
      <c r="E231" s="72">
        <v>9020.870299999999</v>
      </c>
      <c r="F231" s="23"/>
      <c r="G231" s="71">
        <v>0</v>
      </c>
      <c r="H231" s="22">
        <v>435.2353347888992</v>
      </c>
      <c r="I231" s="23"/>
      <c r="J231" s="74">
        <v>435.2353347888992</v>
      </c>
      <c r="K231" s="72">
        <v>2181.84252</v>
      </c>
      <c r="L231" s="75">
        <v>8330.67144</v>
      </c>
      <c r="M231" s="75">
        <v>3570.28776</v>
      </c>
      <c r="N231" s="33"/>
      <c r="O231" s="23">
        <v>14082.80172</v>
      </c>
      <c r="P231" s="74">
        <v>-13647.566385211101</v>
      </c>
      <c r="Q231" s="78">
        <v>-8585.6349652111</v>
      </c>
      <c r="R231" s="74">
        <v>0</v>
      </c>
    </row>
    <row r="232" spans="1:18" ht="12.75">
      <c r="A232" s="143" t="s">
        <v>318</v>
      </c>
      <c r="B232" s="35">
        <v>138.5</v>
      </c>
      <c r="C232" s="70">
        <v>19935.69</v>
      </c>
      <c r="D232" s="71">
        <v>10868.995250000002</v>
      </c>
      <c r="E232" s="72">
        <v>9066.69475</v>
      </c>
      <c r="F232" s="23"/>
      <c r="G232" s="71">
        <v>0</v>
      </c>
      <c r="H232" s="22">
        <v>0</v>
      </c>
      <c r="I232" s="23"/>
      <c r="J232" s="74">
        <v>0</v>
      </c>
      <c r="K232" s="72">
        <v>2192.9259</v>
      </c>
      <c r="L232" s="75">
        <v>8372.989800000001</v>
      </c>
      <c r="M232" s="75">
        <v>3588.4242000000004</v>
      </c>
      <c r="N232" s="33"/>
      <c r="O232" s="23">
        <v>14154.339900000003</v>
      </c>
      <c r="P232" s="74">
        <v>-14154.339900000003</v>
      </c>
      <c r="Q232" s="78">
        <v>-9066.69475</v>
      </c>
      <c r="R232" s="74">
        <v>0</v>
      </c>
    </row>
    <row r="233" spans="1:18" ht="12.75">
      <c r="A233" s="143" t="s">
        <v>227</v>
      </c>
      <c r="B233" s="35">
        <v>138.8</v>
      </c>
      <c r="C233" s="70">
        <v>19978.872000000003</v>
      </c>
      <c r="D233" s="71">
        <v>10892.538200000003</v>
      </c>
      <c r="E233" s="72">
        <v>9086.3338</v>
      </c>
      <c r="F233" s="23"/>
      <c r="G233" s="71">
        <v>0</v>
      </c>
      <c r="H233" s="22">
        <v>1093.277096431182</v>
      </c>
      <c r="I233" s="23"/>
      <c r="J233" s="74">
        <v>1093.277096431182</v>
      </c>
      <c r="K233" s="72">
        <v>2197.67592</v>
      </c>
      <c r="L233" s="75">
        <v>8391.126240000001</v>
      </c>
      <c r="M233" s="75">
        <v>3596.19696</v>
      </c>
      <c r="N233" s="33"/>
      <c r="O233" s="23">
        <v>14184.99912</v>
      </c>
      <c r="P233" s="74">
        <v>-13091.722023568818</v>
      </c>
      <c r="Q233" s="78">
        <v>-7993.056703568818</v>
      </c>
      <c r="R233" s="74">
        <v>0</v>
      </c>
    </row>
    <row r="234" spans="1:18" ht="12.75">
      <c r="A234" s="143" t="s">
        <v>229</v>
      </c>
      <c r="B234" s="35">
        <v>243.6</v>
      </c>
      <c r="C234" s="70">
        <v>35063.784</v>
      </c>
      <c r="D234" s="71">
        <v>8163.975599999998</v>
      </c>
      <c r="E234" s="72">
        <v>26899.8084</v>
      </c>
      <c r="F234" s="23"/>
      <c r="G234" s="71">
        <v>0</v>
      </c>
      <c r="H234" s="22">
        <v>12327.428424209245</v>
      </c>
      <c r="I234" s="23"/>
      <c r="J234" s="74">
        <v>12327.428424209245</v>
      </c>
      <c r="K234" s="72">
        <v>3857.01624</v>
      </c>
      <c r="L234" s="75">
        <v>14726.789279999999</v>
      </c>
      <c r="M234" s="75">
        <v>6311.4811199999995</v>
      </c>
      <c r="N234" s="33"/>
      <c r="O234" s="23">
        <v>24895.28664</v>
      </c>
      <c r="P234" s="74">
        <v>-12567.858215790753</v>
      </c>
      <c r="Q234" s="78">
        <v>-14572.379975790756</v>
      </c>
      <c r="R234" s="74">
        <v>0</v>
      </c>
    </row>
    <row r="235" spans="1:18" ht="12.75">
      <c r="A235" s="143" t="s">
        <v>230</v>
      </c>
      <c r="B235" s="35">
        <v>883.9</v>
      </c>
      <c r="C235" s="70">
        <v>127228.566</v>
      </c>
      <c r="D235" s="71">
        <v>30887.22540000001</v>
      </c>
      <c r="E235" s="72">
        <v>96341.3406</v>
      </c>
      <c r="F235" s="23"/>
      <c r="G235" s="71">
        <v>0</v>
      </c>
      <c r="H235" s="22">
        <v>87677.41895564167</v>
      </c>
      <c r="I235" s="23"/>
      <c r="J235" s="74">
        <v>87677.41895564167</v>
      </c>
      <c r="K235" s="72">
        <v>13995.14226</v>
      </c>
      <c r="L235" s="75">
        <v>53435.99772</v>
      </c>
      <c r="M235" s="75">
        <v>22901.14188</v>
      </c>
      <c r="N235" s="33">
        <v>939</v>
      </c>
      <c r="O235" s="23">
        <v>91271.28186</v>
      </c>
      <c r="P235" s="74">
        <v>-3593.862904358335</v>
      </c>
      <c r="Q235" s="78">
        <v>-8663.921644358328</v>
      </c>
      <c r="R235" s="74">
        <v>0</v>
      </c>
    </row>
    <row r="236" spans="1:18" ht="12.75">
      <c r="A236" s="143" t="s">
        <v>231</v>
      </c>
      <c r="B236" s="35">
        <v>635.9</v>
      </c>
      <c r="C236" s="70">
        <v>91531.446</v>
      </c>
      <c r="D236" s="71">
        <v>22122.13560000001</v>
      </c>
      <c r="E236" s="72">
        <v>69409.31039999999</v>
      </c>
      <c r="F236" s="23"/>
      <c r="G236" s="71">
        <v>0</v>
      </c>
      <c r="H236" s="22">
        <v>58891.118738469784</v>
      </c>
      <c r="I236" s="23"/>
      <c r="J236" s="74">
        <v>58891.118738469784</v>
      </c>
      <c r="K236" s="72">
        <v>10068.45906</v>
      </c>
      <c r="L236" s="75">
        <v>38443.207319999994</v>
      </c>
      <c r="M236" s="75">
        <v>16475.66028</v>
      </c>
      <c r="N236" s="33">
        <v>2875</v>
      </c>
      <c r="O236" s="23">
        <v>67862.32665999999</v>
      </c>
      <c r="P236" s="74">
        <v>-8971.207921530207</v>
      </c>
      <c r="Q236" s="78">
        <v>-10518.191661530203</v>
      </c>
      <c r="R236" s="74">
        <v>0</v>
      </c>
    </row>
    <row r="237" spans="1:18" ht="12.75">
      <c r="A237" s="143" t="s">
        <v>232</v>
      </c>
      <c r="B237" s="35">
        <v>607.4</v>
      </c>
      <c r="C237" s="70">
        <v>87429.15599999999</v>
      </c>
      <c r="D237" s="71">
        <v>33104.95799999999</v>
      </c>
      <c r="E237" s="72">
        <v>54324.198</v>
      </c>
      <c r="F237" s="23"/>
      <c r="G237" s="71">
        <v>0</v>
      </c>
      <c r="H237" s="22">
        <v>20342.721609923487</v>
      </c>
      <c r="I237" s="23"/>
      <c r="J237" s="74">
        <v>20342.721609923487</v>
      </c>
      <c r="K237" s="72">
        <v>9617.207159999998</v>
      </c>
      <c r="L237" s="75">
        <v>36720.24552</v>
      </c>
      <c r="M237" s="75">
        <v>15737.248079999998</v>
      </c>
      <c r="N237" s="33">
        <v>2603</v>
      </c>
      <c r="O237" s="23">
        <v>64677.70075999999</v>
      </c>
      <c r="P237" s="74">
        <v>-44334.979150076506</v>
      </c>
      <c r="Q237" s="78">
        <v>-33981.47639007651</v>
      </c>
      <c r="R237" s="74">
        <v>0</v>
      </c>
    </row>
    <row r="238" spans="1:18" ht="12.75">
      <c r="A238" s="143" t="s">
        <v>233</v>
      </c>
      <c r="B238" s="35">
        <v>881.9</v>
      </c>
      <c r="C238" s="70">
        <v>126940.686</v>
      </c>
      <c r="D238" s="71">
        <v>49187.7375</v>
      </c>
      <c r="E238" s="72">
        <v>77752.9485</v>
      </c>
      <c r="F238" s="23"/>
      <c r="G238" s="71">
        <v>0</v>
      </c>
      <c r="H238" s="22">
        <v>56748.090734648664</v>
      </c>
      <c r="I238" s="23"/>
      <c r="J238" s="74">
        <v>56748.090734648664</v>
      </c>
      <c r="K238" s="72">
        <v>13963.47546</v>
      </c>
      <c r="L238" s="75">
        <v>53315.08812</v>
      </c>
      <c r="M238" s="75">
        <v>22849.32348</v>
      </c>
      <c r="N238" s="33">
        <v>27521</v>
      </c>
      <c r="O238" s="23">
        <v>117648.88706000001</v>
      </c>
      <c r="P238" s="74">
        <v>-60900.796325351344</v>
      </c>
      <c r="Q238" s="78">
        <v>-21004.857765351335</v>
      </c>
      <c r="R238" s="74">
        <v>0</v>
      </c>
    </row>
    <row r="239" spans="1:18" ht="12.75">
      <c r="A239" s="143" t="s">
        <v>234</v>
      </c>
      <c r="B239" s="35">
        <v>698.7</v>
      </c>
      <c r="C239" s="70">
        <v>100570.878</v>
      </c>
      <c r="D239" s="71">
        <v>37015.94324999999</v>
      </c>
      <c r="E239" s="72">
        <v>63554.93475000001</v>
      </c>
      <c r="F239" s="23"/>
      <c r="G239" s="71">
        <v>0</v>
      </c>
      <c r="H239" s="22">
        <v>54762.90319112475</v>
      </c>
      <c r="I239" s="23"/>
      <c r="J239" s="74">
        <v>54762.90319112475</v>
      </c>
      <c r="K239" s="72">
        <v>11062.79658</v>
      </c>
      <c r="L239" s="75">
        <v>42239.76876</v>
      </c>
      <c r="M239" s="75">
        <v>18102.758039999997</v>
      </c>
      <c r="N239" s="33">
        <v>0</v>
      </c>
      <c r="O239" s="23">
        <v>71405.32338</v>
      </c>
      <c r="P239" s="74">
        <v>-16642.42018887525</v>
      </c>
      <c r="Q239" s="78">
        <v>-8792.031558875256</v>
      </c>
      <c r="R239" s="74">
        <v>9497.933270950763</v>
      </c>
    </row>
    <row r="240" spans="1:18" ht="12.75">
      <c r="A240" s="34" t="s">
        <v>235</v>
      </c>
      <c r="B240" s="35">
        <v>624.8</v>
      </c>
      <c r="C240" s="70">
        <v>89933.712</v>
      </c>
      <c r="D240" s="71">
        <v>38124.452399999995</v>
      </c>
      <c r="E240" s="72">
        <v>51809.259600000005</v>
      </c>
      <c r="F240" s="23"/>
      <c r="G240" s="71">
        <v>0</v>
      </c>
      <c r="H240" s="22">
        <v>47190.31884692044</v>
      </c>
      <c r="I240" s="23"/>
      <c r="J240" s="74">
        <v>47190.31884692044</v>
      </c>
      <c r="K240" s="72">
        <v>9892.70832</v>
      </c>
      <c r="L240" s="75">
        <v>37772.15904</v>
      </c>
      <c r="M240" s="75">
        <v>16188.068159999999</v>
      </c>
      <c r="N240" s="33">
        <v>9745</v>
      </c>
      <c r="O240" s="23">
        <v>73597.93552</v>
      </c>
      <c r="P240" s="74">
        <v>-26407.61667307956</v>
      </c>
      <c r="Q240" s="78">
        <v>-4618.940753079565</v>
      </c>
      <c r="R240" s="74">
        <v>0</v>
      </c>
    </row>
    <row r="241" spans="1:18" ht="12.75">
      <c r="A241" s="143" t="s">
        <v>237</v>
      </c>
      <c r="B241" s="35">
        <v>700.8</v>
      </c>
      <c r="C241" s="70">
        <v>100873.152</v>
      </c>
      <c r="D241" s="71">
        <v>23345.5248</v>
      </c>
      <c r="E241" s="72">
        <v>77527.6272</v>
      </c>
      <c r="F241" s="23"/>
      <c r="G241" s="71">
        <v>0</v>
      </c>
      <c r="H241" s="22">
        <v>66574.74052442645</v>
      </c>
      <c r="I241" s="23"/>
      <c r="J241" s="74">
        <v>66574.74052442645</v>
      </c>
      <c r="K241" s="72">
        <v>11096.04672</v>
      </c>
      <c r="L241" s="75">
        <v>42366.72384</v>
      </c>
      <c r="M241" s="75">
        <v>18157.16736</v>
      </c>
      <c r="N241" s="33"/>
      <c r="O241" s="23">
        <v>71619.93792</v>
      </c>
      <c r="P241" s="74">
        <v>-5045.197395573545</v>
      </c>
      <c r="Q241" s="78">
        <v>-10952.88667557355</v>
      </c>
      <c r="R241" s="74">
        <v>12217.220913335525</v>
      </c>
    </row>
    <row r="242" spans="1:18" ht="12.75">
      <c r="A242" s="143" t="s">
        <v>239</v>
      </c>
      <c r="B242" s="35">
        <v>519.5</v>
      </c>
      <c r="C242" s="70">
        <v>74776.83</v>
      </c>
      <c r="D242" s="71">
        <v>37979.518800000005</v>
      </c>
      <c r="E242" s="72">
        <v>36797.3112</v>
      </c>
      <c r="F242" s="23"/>
      <c r="G242" s="71">
        <v>0</v>
      </c>
      <c r="H242" s="22">
        <v>31139.403187415908</v>
      </c>
      <c r="I242" s="23"/>
      <c r="J242" s="74">
        <v>31139.403187415908</v>
      </c>
      <c r="K242" s="72">
        <v>8225.4513</v>
      </c>
      <c r="L242" s="75">
        <v>31406.2686</v>
      </c>
      <c r="M242" s="75">
        <v>13459.8294</v>
      </c>
      <c r="N242" s="33">
        <v>0</v>
      </c>
      <c r="O242" s="23">
        <v>53091.5493</v>
      </c>
      <c r="P242" s="74">
        <v>-21952.14611258409</v>
      </c>
      <c r="Q242" s="78">
        <v>-5657.908012584088</v>
      </c>
      <c r="R242" s="74">
        <v>0</v>
      </c>
    </row>
    <row r="243" spans="1:18" ht="12.75">
      <c r="A243" s="143" t="s">
        <v>240</v>
      </c>
      <c r="B243" s="35">
        <v>546.9</v>
      </c>
      <c r="C243" s="70">
        <v>78720.786</v>
      </c>
      <c r="D243" s="71">
        <v>26976.3828</v>
      </c>
      <c r="E243" s="72">
        <v>51744.40319999999</v>
      </c>
      <c r="F243" s="23"/>
      <c r="G243" s="71">
        <v>0</v>
      </c>
      <c r="H243" s="22">
        <v>10111.689377406623</v>
      </c>
      <c r="I243" s="23"/>
      <c r="J243" s="74">
        <v>10111.689377406623</v>
      </c>
      <c r="K243" s="72">
        <v>8659.28646</v>
      </c>
      <c r="L243" s="75">
        <v>33062.73011999999</v>
      </c>
      <c r="M243" s="75">
        <v>14169.741479999999</v>
      </c>
      <c r="N243" s="33">
        <v>6642</v>
      </c>
      <c r="O243" s="23">
        <v>62533.75805999999</v>
      </c>
      <c r="P243" s="74">
        <v>-52422.068682593366</v>
      </c>
      <c r="Q243" s="78">
        <v>-41632.713822593374</v>
      </c>
      <c r="R243" s="74">
        <v>0</v>
      </c>
    </row>
    <row r="244" spans="1:18" ht="12.75">
      <c r="A244" s="143" t="s">
        <v>241</v>
      </c>
      <c r="B244" s="35">
        <v>496.9</v>
      </c>
      <c r="C244" s="70">
        <v>71523.786</v>
      </c>
      <c r="D244" s="71">
        <v>41936.33759999999</v>
      </c>
      <c r="E244" s="72">
        <v>29587.4484</v>
      </c>
      <c r="F244" s="23"/>
      <c r="G244" s="71">
        <v>0</v>
      </c>
      <c r="H244" s="22">
        <v>12828.602091741506</v>
      </c>
      <c r="I244" s="23"/>
      <c r="J244" s="74">
        <v>12828.602091741506</v>
      </c>
      <c r="K244" s="72">
        <v>7867.616459999999</v>
      </c>
      <c r="L244" s="75">
        <v>30039.990119999995</v>
      </c>
      <c r="M244" s="75">
        <v>12874.281479999998</v>
      </c>
      <c r="N244" s="33">
        <v>3064</v>
      </c>
      <c r="O244" s="23">
        <v>53845.88805999999</v>
      </c>
      <c r="P244" s="74">
        <v>-41017.28596825848</v>
      </c>
      <c r="Q244" s="78">
        <v>-16758.846308258493</v>
      </c>
      <c r="R244" s="74">
        <v>0</v>
      </c>
    </row>
    <row r="245" spans="1:18" ht="12.75">
      <c r="A245" s="143" t="s">
        <v>242</v>
      </c>
      <c r="B245" s="35">
        <v>550.9</v>
      </c>
      <c r="C245" s="70">
        <v>79296.546</v>
      </c>
      <c r="D245" s="71">
        <v>46758.663</v>
      </c>
      <c r="E245" s="72">
        <v>32537.883</v>
      </c>
      <c r="F245" s="23"/>
      <c r="G245" s="71">
        <v>0</v>
      </c>
      <c r="H245" s="22">
        <v>0</v>
      </c>
      <c r="I245" s="23"/>
      <c r="J245" s="74">
        <v>0</v>
      </c>
      <c r="K245" s="72">
        <v>8722.620060000001</v>
      </c>
      <c r="L245" s="75">
        <v>33304.54932</v>
      </c>
      <c r="M245" s="75">
        <v>14273.378279999999</v>
      </c>
      <c r="N245" s="33"/>
      <c r="O245" s="23">
        <v>56300.54766</v>
      </c>
      <c r="P245" s="74">
        <v>-56300.54766</v>
      </c>
      <c r="Q245" s="78">
        <v>-32537.883</v>
      </c>
      <c r="R245" s="74">
        <v>0</v>
      </c>
    </row>
    <row r="246" spans="1:18" ht="12.75">
      <c r="A246" s="143" t="s">
        <v>243</v>
      </c>
      <c r="B246" s="35">
        <v>545.8</v>
      </c>
      <c r="C246" s="70">
        <v>78562.45199999999</v>
      </c>
      <c r="D246" s="71">
        <v>40545.640499999994</v>
      </c>
      <c r="E246" s="72">
        <v>38016.811499999996</v>
      </c>
      <c r="F246" s="23"/>
      <c r="G246" s="71">
        <v>0</v>
      </c>
      <c r="H246" s="22">
        <v>0</v>
      </c>
      <c r="I246" s="23"/>
      <c r="J246" s="74">
        <v>0</v>
      </c>
      <c r="K246" s="72">
        <v>8641.869719999999</v>
      </c>
      <c r="L246" s="75">
        <v>32996.22983999999</v>
      </c>
      <c r="M246" s="75">
        <v>14141.241359999998</v>
      </c>
      <c r="N246" s="33"/>
      <c r="O246" s="23">
        <v>55779.34091999999</v>
      </c>
      <c r="P246" s="74">
        <v>-55779.34091999999</v>
      </c>
      <c r="Q246" s="78">
        <v>-38016.811499999996</v>
      </c>
      <c r="R246" s="74">
        <v>0</v>
      </c>
    </row>
    <row r="247" spans="1:18" ht="12.75">
      <c r="A247" s="143" t="s">
        <v>244</v>
      </c>
      <c r="B247" s="35">
        <v>695.2</v>
      </c>
      <c r="C247" s="70">
        <v>100067.088</v>
      </c>
      <c r="D247" s="71">
        <v>32042.52</v>
      </c>
      <c r="E247" s="72">
        <v>68024.568</v>
      </c>
      <c r="F247" s="23"/>
      <c r="G247" s="71">
        <v>0</v>
      </c>
      <c r="H247" s="22">
        <v>45843.79431080821</v>
      </c>
      <c r="I247" s="23"/>
      <c r="J247" s="74">
        <v>45843.79431080821</v>
      </c>
      <c r="K247" s="72">
        <v>11007.37968</v>
      </c>
      <c r="L247" s="75">
        <v>42028.17696</v>
      </c>
      <c r="M247" s="75">
        <v>18012.07584</v>
      </c>
      <c r="N247" s="33"/>
      <c r="O247" s="23">
        <v>71047.63248</v>
      </c>
      <c r="P247" s="74">
        <v>-25203.83816919179</v>
      </c>
      <c r="Q247" s="78">
        <v>-22180.77368919179</v>
      </c>
      <c r="R247" s="74">
        <v>9735.32261309195</v>
      </c>
    </row>
    <row r="248" spans="1:18" ht="12.75">
      <c r="A248" s="143" t="s">
        <v>245</v>
      </c>
      <c r="B248" s="35">
        <v>1039.2</v>
      </c>
      <c r="C248" s="70">
        <v>149582.448</v>
      </c>
      <c r="D248" s="71">
        <v>47294.755200000014</v>
      </c>
      <c r="E248" s="72">
        <v>102287.69279999999</v>
      </c>
      <c r="F248" s="23"/>
      <c r="G248" s="71">
        <v>0</v>
      </c>
      <c r="H248" s="22">
        <v>26907.98799086992</v>
      </c>
      <c r="I248" s="23"/>
      <c r="J248" s="74">
        <v>26907.98799086992</v>
      </c>
      <c r="K248" s="72">
        <v>16454.06928</v>
      </c>
      <c r="L248" s="75">
        <v>62824.62816</v>
      </c>
      <c r="M248" s="75">
        <v>26924.84064</v>
      </c>
      <c r="N248" s="33"/>
      <c r="O248" s="23">
        <v>106203.53808</v>
      </c>
      <c r="P248" s="74">
        <v>-79295.55008913008</v>
      </c>
      <c r="Q248" s="78">
        <v>-75379.70480913007</v>
      </c>
      <c r="R248" s="74">
        <v>5190.683482091867</v>
      </c>
    </row>
    <row r="249" spans="1:18" ht="12.75">
      <c r="A249" s="143" t="s">
        <v>246</v>
      </c>
      <c r="B249" s="35">
        <v>115.6</v>
      </c>
      <c r="C249" s="70">
        <v>16639.464</v>
      </c>
      <c r="D249" s="71">
        <v>2402.304</v>
      </c>
      <c r="E249" s="72">
        <v>14237.16</v>
      </c>
      <c r="F249" s="23"/>
      <c r="G249" s="71">
        <v>0</v>
      </c>
      <c r="H249" s="22">
        <v>10124.179891110112</v>
      </c>
      <c r="I249" s="23"/>
      <c r="J249" s="74">
        <v>10124.179891110112</v>
      </c>
      <c r="K249" s="72">
        <v>1830.34104</v>
      </c>
      <c r="L249" s="75">
        <v>6988.57488</v>
      </c>
      <c r="M249" s="75">
        <v>2995.1035199999997</v>
      </c>
      <c r="N249" s="33"/>
      <c r="O249" s="23">
        <v>11814.01944</v>
      </c>
      <c r="P249" s="74">
        <v>-1689.8395488898877</v>
      </c>
      <c r="Q249" s="78">
        <v>-4112.980108889888</v>
      </c>
      <c r="R249" s="74">
        <v>1972.902228386553</v>
      </c>
    </row>
    <row r="250" spans="1:18" ht="12.75">
      <c r="A250" s="143" t="s">
        <v>247</v>
      </c>
      <c r="B250" s="35">
        <v>105.9</v>
      </c>
      <c r="C250" s="70">
        <v>15243.246000000001</v>
      </c>
      <c r="D250" s="71">
        <v>2300.1479999999992</v>
      </c>
      <c r="E250" s="72">
        <v>12943.098000000002</v>
      </c>
      <c r="F250" s="23"/>
      <c r="G250" s="71">
        <v>0</v>
      </c>
      <c r="H250" s="22">
        <v>11697.015704801703</v>
      </c>
      <c r="I250" s="23"/>
      <c r="J250" s="74">
        <v>11697.015704801703</v>
      </c>
      <c r="K250" s="72">
        <v>1676.7570600000001</v>
      </c>
      <c r="L250" s="75">
        <v>6402.163320000001</v>
      </c>
      <c r="M250" s="75">
        <v>2743.78428</v>
      </c>
      <c r="N250" s="33"/>
      <c r="O250" s="23">
        <v>10822.70466</v>
      </c>
      <c r="P250" s="74">
        <v>874.3110448017032</v>
      </c>
      <c r="Q250" s="78">
        <v>-1246.082295198299</v>
      </c>
      <c r="R250" s="74">
        <v>2296.9103004028866</v>
      </c>
    </row>
    <row r="251" spans="1:18" ht="12.75">
      <c r="A251" s="143" t="s">
        <v>248</v>
      </c>
      <c r="B251" s="35">
        <v>387.3</v>
      </c>
      <c r="C251" s="70">
        <v>55747.962</v>
      </c>
      <c r="D251" s="71">
        <v>18225.38399999999</v>
      </c>
      <c r="E251" s="72">
        <v>37522.57800000001</v>
      </c>
      <c r="F251" s="23"/>
      <c r="G251" s="71">
        <v>0</v>
      </c>
      <c r="H251" s="22">
        <v>21576.45258256101</v>
      </c>
      <c r="I251" s="23"/>
      <c r="J251" s="74">
        <v>21576.45258256101</v>
      </c>
      <c r="K251" s="72">
        <v>6132.27582</v>
      </c>
      <c r="L251" s="75">
        <v>23414.14404</v>
      </c>
      <c r="M251" s="75">
        <v>10034.63316</v>
      </c>
      <c r="N251" s="33"/>
      <c r="O251" s="23">
        <v>39581.05302</v>
      </c>
      <c r="P251" s="74">
        <v>-18004.60043743899</v>
      </c>
      <c r="Q251" s="78">
        <v>-15946.125417438998</v>
      </c>
      <c r="R251" s="74">
        <v>3648.8840800837065</v>
      </c>
    </row>
    <row r="252" spans="1:18" ht="12.75">
      <c r="A252" s="143" t="s">
        <v>249</v>
      </c>
      <c r="B252" s="35">
        <v>511.1</v>
      </c>
      <c r="C252" s="70">
        <v>73567.734</v>
      </c>
      <c r="D252" s="71">
        <v>33013.55279999999</v>
      </c>
      <c r="E252" s="72">
        <v>40554.181200000006</v>
      </c>
      <c r="F252" s="23"/>
      <c r="G252" s="71">
        <v>0</v>
      </c>
      <c r="H252" s="22">
        <v>37814.5253161622</v>
      </c>
      <c r="I252" s="23"/>
      <c r="J252" s="74">
        <v>37814.5253161622</v>
      </c>
      <c r="K252" s="72">
        <v>8092.450739999999</v>
      </c>
      <c r="L252" s="75">
        <v>30898.448279999997</v>
      </c>
      <c r="M252" s="75">
        <v>13242.19212</v>
      </c>
      <c r="N252" s="33"/>
      <c r="O252" s="23">
        <v>52233.09114</v>
      </c>
      <c r="P252" s="74">
        <v>-14418.565823837795</v>
      </c>
      <c r="Q252" s="78">
        <v>-2739.655883837804</v>
      </c>
      <c r="R252" s="74">
        <v>8018.277190583297</v>
      </c>
    </row>
    <row r="253" spans="1:18" ht="12.75">
      <c r="A253" s="143" t="s">
        <v>303</v>
      </c>
      <c r="B253" s="35">
        <v>504.1</v>
      </c>
      <c r="C253" s="70">
        <v>72560.15400000001</v>
      </c>
      <c r="D253" s="71">
        <v>30316.59110000002</v>
      </c>
      <c r="E253" s="72">
        <v>42243.56289999999</v>
      </c>
      <c r="F253" s="23"/>
      <c r="G253" s="71">
        <v>0</v>
      </c>
      <c r="H253" s="22">
        <v>37702.159472833286</v>
      </c>
      <c r="I253" s="23"/>
      <c r="J253" s="74">
        <v>37702.159472833286</v>
      </c>
      <c r="K253" s="72">
        <v>7981.616940000001</v>
      </c>
      <c r="L253" s="75">
        <v>30475.264680000004</v>
      </c>
      <c r="M253" s="75">
        <v>13060.827720000001</v>
      </c>
      <c r="N253" s="33"/>
      <c r="O253" s="23">
        <v>51517.70934000001</v>
      </c>
      <c r="P253" s="74">
        <v>-13815.549867166723</v>
      </c>
      <c r="Q253" s="78">
        <v>-4541.403427166704</v>
      </c>
      <c r="R253" s="74">
        <v>0</v>
      </c>
    </row>
    <row r="254" spans="1:18" ht="12.75">
      <c r="A254" s="143" t="s">
        <v>251</v>
      </c>
      <c r="B254" s="35">
        <v>369.5</v>
      </c>
      <c r="C254" s="70">
        <v>53185.83</v>
      </c>
      <c r="D254" s="71">
        <v>16762.902000000002</v>
      </c>
      <c r="E254" s="72">
        <v>36422.928</v>
      </c>
      <c r="F254" s="23"/>
      <c r="G254" s="71">
        <v>0</v>
      </c>
      <c r="H254" s="22">
        <v>0</v>
      </c>
      <c r="I254" s="23"/>
      <c r="J254" s="74">
        <v>0</v>
      </c>
      <c r="K254" s="72">
        <v>5850.4413</v>
      </c>
      <c r="L254" s="75">
        <v>22338.0486</v>
      </c>
      <c r="M254" s="75">
        <v>9573.4494</v>
      </c>
      <c r="N254" s="33"/>
      <c r="O254" s="23">
        <v>37761.9393</v>
      </c>
      <c r="P254" s="74">
        <v>-37761.9393</v>
      </c>
      <c r="Q254" s="78">
        <v>-36422.928</v>
      </c>
      <c r="R254" s="74">
        <v>0</v>
      </c>
    </row>
    <row r="255" spans="1:18" ht="12.75">
      <c r="A255" s="143" t="s">
        <v>252</v>
      </c>
      <c r="B255" s="35">
        <v>381</v>
      </c>
      <c r="C255" s="70">
        <v>54841.14</v>
      </c>
      <c r="D255" s="71">
        <v>18349.682400000005</v>
      </c>
      <c r="E255" s="72">
        <v>36491.457599999994</v>
      </c>
      <c r="F255" s="23"/>
      <c r="G255" s="71">
        <v>0</v>
      </c>
      <c r="H255" s="22">
        <v>33305.8793939792</v>
      </c>
      <c r="I255" s="23"/>
      <c r="J255" s="74">
        <v>33305.8793939792</v>
      </c>
      <c r="K255" s="72">
        <v>6032.5253999999995</v>
      </c>
      <c r="L255" s="75">
        <v>23033.2788</v>
      </c>
      <c r="M255" s="75">
        <v>9871.4052</v>
      </c>
      <c r="N255" s="33"/>
      <c r="O255" s="23">
        <v>38937.2094</v>
      </c>
      <c r="P255" s="74">
        <v>-5631.3300060207985</v>
      </c>
      <c r="Q255" s="78">
        <v>-3185.578206020793</v>
      </c>
      <c r="R255" s="74">
        <v>4297.555483628872</v>
      </c>
    </row>
    <row r="256" spans="1:18" ht="12.75">
      <c r="A256" s="143" t="s">
        <v>253</v>
      </c>
      <c r="B256" s="35">
        <v>373.08</v>
      </c>
      <c r="C256" s="70">
        <v>53701.1352</v>
      </c>
      <c r="D256" s="71">
        <v>17836.670239999992</v>
      </c>
      <c r="E256" s="72">
        <v>35864.464960000005</v>
      </c>
      <c r="F256" s="23"/>
      <c r="G256" s="71">
        <v>0</v>
      </c>
      <c r="H256" s="22">
        <v>27017.031097463492</v>
      </c>
      <c r="I256" s="23"/>
      <c r="J256" s="74">
        <v>27017.031097463492</v>
      </c>
      <c r="K256" s="72">
        <v>5907.124871999999</v>
      </c>
      <c r="L256" s="75">
        <v>22554.476784</v>
      </c>
      <c r="M256" s="75">
        <v>9666.204335999999</v>
      </c>
      <c r="N256" s="33"/>
      <c r="O256" s="23">
        <v>38127.805991999994</v>
      </c>
      <c r="P256" s="74">
        <v>-11110.774894536502</v>
      </c>
      <c r="Q256" s="78">
        <v>-8847.433862536513</v>
      </c>
      <c r="R256" s="74">
        <v>4158.055809716202</v>
      </c>
    </row>
    <row r="257" spans="1:18" ht="12.75">
      <c r="A257" s="143" t="s">
        <v>254</v>
      </c>
      <c r="B257" s="35">
        <v>390.8</v>
      </c>
      <c r="C257" s="70">
        <v>56251.752</v>
      </c>
      <c r="D257" s="71">
        <v>18226.749599999996</v>
      </c>
      <c r="E257" s="72">
        <v>38025.002400000005</v>
      </c>
      <c r="F257" s="23"/>
      <c r="G257" s="71">
        <v>0</v>
      </c>
      <c r="H257" s="22">
        <v>12160.210633775532</v>
      </c>
      <c r="I257" s="23"/>
      <c r="J257" s="74">
        <v>12160.210633775532</v>
      </c>
      <c r="K257" s="72">
        <v>6187.69272</v>
      </c>
      <c r="L257" s="75">
        <v>23625.735839999998</v>
      </c>
      <c r="M257" s="75">
        <v>10125.31536</v>
      </c>
      <c r="N257" s="33"/>
      <c r="O257" s="23">
        <v>39938.74391999999</v>
      </c>
      <c r="P257" s="74">
        <v>-27778.53328622446</v>
      </c>
      <c r="Q257" s="78">
        <v>-25864.791766224473</v>
      </c>
      <c r="R257" s="74">
        <v>1855.3873925603982</v>
      </c>
    </row>
    <row r="258" spans="1:18" ht="12.75">
      <c r="A258" s="143" t="s">
        <v>255</v>
      </c>
      <c r="B258" s="35">
        <v>115.8</v>
      </c>
      <c r="C258" s="70">
        <v>16668.252</v>
      </c>
      <c r="D258" s="71">
        <v>7970.050800000001</v>
      </c>
      <c r="E258" s="72">
        <v>8698.2012</v>
      </c>
      <c r="F258" s="23"/>
      <c r="G258" s="71">
        <v>0</v>
      </c>
      <c r="H258" s="22">
        <v>7530.421257485027</v>
      </c>
      <c r="I258" s="23"/>
      <c r="J258" s="74">
        <v>7530.421257485027</v>
      </c>
      <c r="K258" s="72">
        <v>1833.50772</v>
      </c>
      <c r="L258" s="75">
        <v>7000.66584</v>
      </c>
      <c r="M258" s="75">
        <v>3000.28536</v>
      </c>
      <c r="N258" s="33"/>
      <c r="O258" s="23">
        <v>11834.45892</v>
      </c>
      <c r="P258" s="74">
        <v>-4304.037662514972</v>
      </c>
      <c r="Q258" s="78">
        <v>-1167.7799425149724</v>
      </c>
      <c r="R258" s="74">
        <v>0</v>
      </c>
    </row>
    <row r="259" spans="1:18" ht="12.75">
      <c r="A259" s="147" t="s">
        <v>256</v>
      </c>
      <c r="B259" s="35"/>
      <c r="C259" s="70">
        <v>0</v>
      </c>
      <c r="D259" s="71">
        <v>0</v>
      </c>
      <c r="E259" s="72">
        <v>0</v>
      </c>
      <c r="F259" s="23"/>
      <c r="G259" s="71">
        <v>0</v>
      </c>
      <c r="H259" s="22">
        <v>0</v>
      </c>
      <c r="I259" s="23"/>
      <c r="J259" s="74">
        <v>0</v>
      </c>
      <c r="K259" s="72">
        <v>0</v>
      </c>
      <c r="L259" s="75">
        <v>0</v>
      </c>
      <c r="M259" s="75">
        <v>0</v>
      </c>
      <c r="N259" s="33"/>
      <c r="O259" s="23">
        <v>0</v>
      </c>
      <c r="P259" s="74">
        <v>0</v>
      </c>
      <c r="Q259" s="78">
        <v>0</v>
      </c>
      <c r="R259" s="74">
        <v>0</v>
      </c>
    </row>
    <row r="260" spans="1:18" ht="12.75">
      <c r="A260" s="143" t="s">
        <v>304</v>
      </c>
      <c r="B260" s="35">
        <v>54.7</v>
      </c>
      <c r="C260" s="70">
        <v>7873.518000000001</v>
      </c>
      <c r="D260" s="71">
        <v>5029.008600000001</v>
      </c>
      <c r="E260" s="72">
        <v>2844.5093999999995</v>
      </c>
      <c r="F260" s="23"/>
      <c r="G260" s="71">
        <v>0</v>
      </c>
      <c r="H260" s="22">
        <v>2844.5159541984717</v>
      </c>
      <c r="I260" s="23"/>
      <c r="J260" s="74">
        <v>2844.5159541984717</v>
      </c>
      <c r="K260" s="72">
        <v>866.0869800000002</v>
      </c>
      <c r="L260" s="75">
        <v>3306.8775600000004</v>
      </c>
      <c r="M260" s="75">
        <v>1417.23324</v>
      </c>
      <c r="N260" s="33"/>
      <c r="O260" s="23">
        <v>5590.19778</v>
      </c>
      <c r="P260" s="74">
        <v>-2745.6818258015287</v>
      </c>
      <c r="Q260" s="78">
        <v>0.006554198472258577</v>
      </c>
      <c r="R260" s="74">
        <v>0</v>
      </c>
    </row>
    <row r="261" spans="1:18" ht="12.75">
      <c r="A261" s="143" t="s">
        <v>257</v>
      </c>
      <c r="B261" s="35">
        <v>38.75</v>
      </c>
      <c r="C261" s="70">
        <v>5577.675</v>
      </c>
      <c r="D261" s="71">
        <v>3338.7</v>
      </c>
      <c r="E261" s="72">
        <v>2238.975</v>
      </c>
      <c r="F261" s="23"/>
      <c r="G261" s="71">
        <v>0</v>
      </c>
      <c r="H261" s="22">
        <v>0</v>
      </c>
      <c r="I261" s="23"/>
      <c r="J261" s="74">
        <v>0</v>
      </c>
      <c r="K261" s="72">
        <v>613.54425</v>
      </c>
      <c r="L261" s="75">
        <v>2342.6235</v>
      </c>
      <c r="M261" s="75">
        <v>1003.9815</v>
      </c>
      <c r="N261" s="33"/>
      <c r="O261" s="23">
        <v>3960.14925</v>
      </c>
      <c r="P261" s="74">
        <v>-3960.14925</v>
      </c>
      <c r="Q261" s="78">
        <v>-2238.975</v>
      </c>
      <c r="R261" s="74">
        <v>0</v>
      </c>
    </row>
    <row r="262" spans="1:18" ht="13.5" thickBot="1">
      <c r="A262" s="143" t="s">
        <v>258</v>
      </c>
      <c r="B262" s="35">
        <v>257</v>
      </c>
      <c r="C262" s="70">
        <v>36992.58</v>
      </c>
      <c r="D262" s="71">
        <v>22459.7544</v>
      </c>
      <c r="E262" s="90">
        <v>14532.8256</v>
      </c>
      <c r="F262" s="23"/>
      <c r="G262" s="138">
        <v>0</v>
      </c>
      <c r="H262" s="24">
        <v>0</v>
      </c>
      <c r="I262" s="23"/>
      <c r="J262" s="74">
        <v>0</v>
      </c>
      <c r="K262" s="72">
        <v>4069.1838000000002</v>
      </c>
      <c r="L262" s="75">
        <v>15536.883600000001</v>
      </c>
      <c r="M262" s="75">
        <v>6658.6644</v>
      </c>
      <c r="N262" s="33"/>
      <c r="O262" s="23">
        <v>26264.7318</v>
      </c>
      <c r="P262" s="74">
        <v>-26264.7318</v>
      </c>
      <c r="Q262" s="78">
        <v>-14532.8256</v>
      </c>
      <c r="R262" s="74">
        <v>0</v>
      </c>
    </row>
    <row r="263" spans="1:18" ht="13.5" thickBot="1">
      <c r="A263" s="96" t="s">
        <v>262</v>
      </c>
      <c r="B263" s="97">
        <v>79760.23</v>
      </c>
      <c r="C263" s="159">
        <v>11480687.5062</v>
      </c>
      <c r="D263" s="98">
        <v>2471412.089520002</v>
      </c>
      <c r="E263" s="148">
        <v>9009275.416679995</v>
      </c>
      <c r="F263" s="149"/>
      <c r="G263" s="186">
        <v>0</v>
      </c>
      <c r="H263" s="25">
        <v>6862811.5887681395</v>
      </c>
      <c r="I263" s="97"/>
      <c r="J263" s="97">
        <v>6862811.5887681395</v>
      </c>
      <c r="K263" s="97">
        <v>1262875.6256820008</v>
      </c>
      <c r="L263" s="97">
        <v>4821888.752604002</v>
      </c>
      <c r="M263" s="97">
        <v>2066523.7511159994</v>
      </c>
      <c r="N263" s="97">
        <v>181929</v>
      </c>
      <c r="O263" s="97">
        <v>8333217.1294019995</v>
      </c>
      <c r="P263" s="97">
        <v>-1470405.5406338596</v>
      </c>
      <c r="Q263" s="98">
        <v>-2146463.8279118612</v>
      </c>
      <c r="R263" s="97">
        <v>1089029.0441105147</v>
      </c>
    </row>
    <row r="264" spans="1:18" ht="12.75">
      <c r="A264" s="150"/>
      <c r="B264" s="111"/>
      <c r="C264" s="112"/>
      <c r="D264" s="113"/>
      <c r="E264" s="113"/>
      <c r="F264" s="151"/>
      <c r="G264" s="141"/>
      <c r="H264" s="116"/>
      <c r="I264" s="114"/>
      <c r="J264" s="111"/>
      <c r="K264" s="117"/>
      <c r="L264" s="117"/>
      <c r="M264" s="117"/>
      <c r="N264" s="117"/>
      <c r="O264" s="117"/>
      <c r="P264" s="111"/>
      <c r="Q264" s="119"/>
      <c r="R264" s="120"/>
    </row>
    <row r="265" spans="1:18" ht="12.75">
      <c r="A265" s="137" t="s">
        <v>263</v>
      </c>
      <c r="B265" s="121">
        <v>208396.63</v>
      </c>
      <c r="C265" s="123">
        <v>29996610.9222</v>
      </c>
      <c r="D265" s="122">
        <v>6239458.090870002</v>
      </c>
      <c r="E265" s="122">
        <v>23760399.82373</v>
      </c>
      <c r="F265" s="40">
        <v>2852.52</v>
      </c>
      <c r="G265" s="71">
        <v>0</v>
      </c>
      <c r="H265" s="121">
        <v>17704618.826119505</v>
      </c>
      <c r="I265" s="121"/>
      <c r="J265" s="121">
        <v>17640625.70612643</v>
      </c>
      <c r="K265" s="122">
        <v>3299627.2014420014</v>
      </c>
      <c r="L265" s="152">
        <v>12598576.587324</v>
      </c>
      <c r="M265" s="152">
        <v>5399389.965995999</v>
      </c>
      <c r="N265" s="152">
        <v>379922</v>
      </c>
      <c r="O265" s="123">
        <v>21677515.754761994</v>
      </c>
      <c r="P265" s="121">
        <v>-3954672.240335569</v>
      </c>
      <c r="Q265" s="122">
        <v>-6032802.605203571</v>
      </c>
      <c r="R265" s="121">
        <v>2993907.836820438</v>
      </c>
    </row>
    <row r="266" spans="1:18" ht="13.5" thickBot="1">
      <c r="A266" s="144"/>
      <c r="B266" s="124"/>
      <c r="C266" s="125"/>
      <c r="D266" s="126"/>
      <c r="E266" s="127"/>
      <c r="F266" s="42"/>
      <c r="G266" s="126"/>
      <c r="H266" s="41"/>
      <c r="I266" s="42"/>
      <c r="J266" s="124"/>
      <c r="K266" s="129"/>
      <c r="L266" s="130"/>
      <c r="M266" s="130"/>
      <c r="N266" s="130"/>
      <c r="O266" s="41"/>
      <c r="P266" s="124"/>
      <c r="Q266" s="132"/>
      <c r="R266" s="133"/>
    </row>
  </sheetData>
  <sheetProtection/>
  <mergeCells count="21">
    <mergeCell ref="A7:A10"/>
    <mergeCell ref="B7:B10"/>
    <mergeCell ref="C7:C10"/>
    <mergeCell ref="D7:D10"/>
    <mergeCell ref="E7:F8"/>
    <mergeCell ref="G7:G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269"/>
  <sheetViews>
    <sheetView tabSelected="1" zoomScalePageLayoutView="0" workbookViewId="0" topLeftCell="B1">
      <selection activeCell="G271" sqref="G271"/>
    </sheetView>
  </sheetViews>
  <sheetFormatPr defaultColWidth="9.00390625" defaultRowHeight="12.75"/>
  <cols>
    <col min="1" max="1" width="14.625" style="281" customWidth="1"/>
    <col min="2" max="2" width="8.125" style="220" customWidth="1"/>
    <col min="3" max="3" width="12.125" style="220" customWidth="1"/>
    <col min="4" max="4" width="9.375" style="220" customWidth="1"/>
    <col min="5" max="5" width="9.75390625" style="220" customWidth="1"/>
    <col min="6" max="6" width="9.375" style="220" customWidth="1"/>
    <col min="7" max="7" width="9.875" style="220" customWidth="1"/>
    <col min="8" max="8" width="11.625" style="220" customWidth="1"/>
    <col min="9" max="9" width="11.75390625" style="220" customWidth="1"/>
    <col min="10" max="10" width="10.00390625" style="220" customWidth="1"/>
    <col min="11" max="11" width="11.125" style="220" customWidth="1"/>
    <col min="12" max="12" width="10.625" style="220" customWidth="1"/>
    <col min="13" max="13" width="11.00390625" style="220" customWidth="1"/>
    <col min="14" max="14" width="9.00390625" style="220" customWidth="1"/>
    <col min="15" max="15" width="10.25390625" style="220" customWidth="1"/>
    <col min="16" max="16" width="11.125" style="220" customWidth="1"/>
    <col min="17" max="17" width="11.25390625" style="220" customWidth="1"/>
    <col min="18" max="18" width="12.375" style="281" customWidth="1"/>
    <col min="19" max="16384" width="9.125" style="281" customWidth="1"/>
  </cols>
  <sheetData>
    <row r="2" spans="1:11" ht="18.75">
      <c r="A2" s="153"/>
      <c r="B2" s="15"/>
      <c r="C2" s="325" t="s">
        <v>9</v>
      </c>
      <c r="D2" s="325"/>
      <c r="E2" s="325"/>
      <c r="F2" s="325"/>
      <c r="G2" s="325"/>
      <c r="H2" s="325"/>
      <c r="I2" s="325"/>
      <c r="J2" s="325"/>
      <c r="K2" s="325"/>
    </row>
    <row r="3" spans="3:11" ht="18.75">
      <c r="C3" s="325" t="s">
        <v>89</v>
      </c>
      <c r="D3" s="325"/>
      <c r="E3" s="325"/>
      <c r="F3" s="325"/>
      <c r="G3" s="325"/>
      <c r="H3" s="325"/>
      <c r="I3" s="325"/>
      <c r="J3" s="325"/>
      <c r="K3" s="325"/>
    </row>
    <row r="5" spans="1:17" s="321" customFormat="1" ht="12.75">
      <c r="A5" s="281"/>
      <c r="B5" s="220"/>
      <c r="C5" s="220"/>
      <c r="D5" s="220"/>
      <c r="E5" s="220"/>
      <c r="F5" s="220"/>
      <c r="G5" s="220"/>
      <c r="H5" s="220"/>
      <c r="I5" s="220"/>
      <c r="J5" s="220"/>
      <c r="K5" s="163"/>
      <c r="L5" s="163"/>
      <c r="M5" s="163"/>
      <c r="N5" s="320"/>
      <c r="O5" s="320"/>
      <c r="P5" s="320"/>
      <c r="Q5" s="320"/>
    </row>
    <row r="7" spans="2:17" s="321" customFormat="1" ht="13.5" thickBot="1">
      <c r="B7" s="320"/>
      <c r="C7" s="320"/>
      <c r="D7" s="320"/>
      <c r="E7" s="322"/>
      <c r="F7" s="323"/>
      <c r="G7" s="320"/>
      <c r="H7" s="323"/>
      <c r="I7" s="320"/>
      <c r="J7" s="320"/>
      <c r="K7" s="320"/>
      <c r="L7" s="320"/>
      <c r="M7" s="320"/>
      <c r="N7" s="320"/>
      <c r="O7" s="320"/>
      <c r="P7" s="320"/>
      <c r="Q7" s="320"/>
    </row>
    <row r="8" spans="1:18" s="321" customFormat="1" ht="12.75" customHeight="1">
      <c r="A8" s="378" t="s">
        <v>18</v>
      </c>
      <c r="B8" s="381" t="s">
        <v>0</v>
      </c>
      <c r="C8" s="361" t="s">
        <v>261</v>
      </c>
      <c r="D8" s="348" t="s">
        <v>305</v>
      </c>
      <c r="E8" s="368" t="s">
        <v>319</v>
      </c>
      <c r="F8" s="374"/>
      <c r="G8" s="348" t="s">
        <v>307</v>
      </c>
      <c r="H8" s="389" t="s">
        <v>320</v>
      </c>
      <c r="I8" s="345"/>
      <c r="J8" s="348" t="s">
        <v>1</v>
      </c>
      <c r="K8" s="368" t="s">
        <v>2</v>
      </c>
      <c r="L8" s="374"/>
      <c r="M8" s="374"/>
      <c r="N8" s="374"/>
      <c r="O8" s="340"/>
      <c r="P8" s="348" t="s">
        <v>321</v>
      </c>
      <c r="Q8" s="348" t="s">
        <v>322</v>
      </c>
      <c r="R8" s="348" t="s">
        <v>311</v>
      </c>
    </row>
    <row r="9" spans="1:18" s="321" customFormat="1" ht="12.75" customHeight="1" thickBot="1">
      <c r="A9" s="379"/>
      <c r="B9" s="382"/>
      <c r="C9" s="383"/>
      <c r="D9" s="349"/>
      <c r="E9" s="370"/>
      <c r="F9" s="384"/>
      <c r="G9" s="349"/>
      <c r="H9" s="390"/>
      <c r="I9" s="347"/>
      <c r="J9" s="349"/>
      <c r="K9" s="375"/>
      <c r="L9" s="376"/>
      <c r="M9" s="376"/>
      <c r="N9" s="376"/>
      <c r="O9" s="377"/>
      <c r="P9" s="349"/>
      <c r="Q9" s="349"/>
      <c r="R9" s="349"/>
    </row>
    <row r="10" spans="1:18" s="321" customFormat="1" ht="26.25" customHeight="1" thickBot="1">
      <c r="A10" s="379"/>
      <c r="B10" s="382"/>
      <c r="C10" s="383"/>
      <c r="D10" s="349"/>
      <c r="E10" s="364" t="s">
        <v>11</v>
      </c>
      <c r="F10" s="365"/>
      <c r="G10" s="349"/>
      <c r="H10" s="364" t="s">
        <v>282</v>
      </c>
      <c r="I10" s="365"/>
      <c r="J10" s="349"/>
      <c r="K10" s="363" t="s">
        <v>312</v>
      </c>
      <c r="L10" s="332" t="s">
        <v>313</v>
      </c>
      <c r="M10" s="332" t="s">
        <v>13</v>
      </c>
      <c r="N10" s="332" t="s">
        <v>6</v>
      </c>
      <c r="O10" s="359" t="s">
        <v>7</v>
      </c>
      <c r="P10" s="349"/>
      <c r="Q10" s="349"/>
      <c r="R10" s="349"/>
    </row>
    <row r="11" spans="1:18" s="321" customFormat="1" ht="81.75" customHeight="1" thickBot="1">
      <c r="A11" s="380"/>
      <c r="B11" s="358"/>
      <c r="C11" s="362"/>
      <c r="D11" s="350"/>
      <c r="E11" s="48" t="s">
        <v>283</v>
      </c>
      <c r="F11" s="49" t="s">
        <v>4</v>
      </c>
      <c r="G11" s="350"/>
      <c r="H11" s="50" t="s">
        <v>17</v>
      </c>
      <c r="I11" s="49" t="s">
        <v>4</v>
      </c>
      <c r="J11" s="350"/>
      <c r="K11" s="373"/>
      <c r="L11" s="358"/>
      <c r="M11" s="358"/>
      <c r="N11" s="358"/>
      <c r="O11" s="362"/>
      <c r="P11" s="350"/>
      <c r="Q11" s="350"/>
      <c r="R11" s="350"/>
    </row>
    <row r="12" spans="1:18" s="324" customFormat="1" ht="13.5" thickBot="1">
      <c r="A12" s="51">
        <v>1</v>
      </c>
      <c r="B12" s="51">
        <v>2</v>
      </c>
      <c r="C12" s="52">
        <v>3</v>
      </c>
      <c r="D12" s="52">
        <v>4</v>
      </c>
      <c r="E12" s="52">
        <v>5</v>
      </c>
      <c r="F12" s="52">
        <v>6</v>
      </c>
      <c r="G12" s="52">
        <v>7</v>
      </c>
      <c r="H12" s="52">
        <v>8</v>
      </c>
      <c r="I12" s="52">
        <v>9</v>
      </c>
      <c r="J12" s="52">
        <v>10</v>
      </c>
      <c r="K12" s="52">
        <v>11</v>
      </c>
      <c r="L12" s="52">
        <v>12</v>
      </c>
      <c r="M12" s="52">
        <v>13</v>
      </c>
      <c r="N12" s="52">
        <v>14</v>
      </c>
      <c r="O12" s="52">
        <v>15</v>
      </c>
      <c r="P12" s="52">
        <v>16</v>
      </c>
      <c r="Q12" s="52">
        <v>17</v>
      </c>
      <c r="R12" s="53">
        <v>18</v>
      </c>
    </row>
    <row r="13" spans="1:18" ht="13.5" customHeight="1">
      <c r="A13" s="134" t="s">
        <v>323</v>
      </c>
      <c r="B13" s="56"/>
      <c r="C13" s="57"/>
      <c r="D13" s="58"/>
      <c r="E13" s="59"/>
      <c r="F13" s="60"/>
      <c r="G13" s="57"/>
      <c r="H13" s="61"/>
      <c r="I13" s="60"/>
      <c r="J13" s="56"/>
      <c r="K13" s="62"/>
      <c r="L13" s="63"/>
      <c r="M13" s="64"/>
      <c r="N13" s="63"/>
      <c r="O13" s="60"/>
      <c r="P13" s="56"/>
      <c r="Q13" s="165"/>
      <c r="R13" s="56"/>
    </row>
    <row r="14" spans="1:18" ht="22.5" customHeight="1">
      <c r="A14" s="136" t="s">
        <v>91</v>
      </c>
      <c r="B14" s="12"/>
      <c r="C14" s="10"/>
      <c r="D14" s="14"/>
      <c r="E14" s="67"/>
      <c r="F14" s="2"/>
      <c r="G14" s="10"/>
      <c r="H14" s="4"/>
      <c r="I14" s="2"/>
      <c r="J14" s="12"/>
      <c r="K14" s="14"/>
      <c r="L14" s="1"/>
      <c r="M14" s="10"/>
      <c r="N14" s="1"/>
      <c r="O14" s="2"/>
      <c r="P14" s="12"/>
      <c r="Q14" s="6"/>
      <c r="R14" s="12"/>
    </row>
    <row r="15" spans="1:18" ht="12.75">
      <c r="A15" s="34" t="s">
        <v>103</v>
      </c>
      <c r="B15" s="35">
        <v>1466.3</v>
      </c>
      <c r="C15" s="70">
        <v>120089.97</v>
      </c>
      <c r="D15" s="71">
        <v>20034.44048994001</v>
      </c>
      <c r="E15" s="72">
        <v>100055.52951005999</v>
      </c>
      <c r="F15" s="23"/>
      <c r="G15" s="73">
        <v>0</v>
      </c>
      <c r="H15" s="22">
        <v>87542.51496433472</v>
      </c>
      <c r="I15" s="23"/>
      <c r="J15" s="74">
        <v>87542.51496433472</v>
      </c>
      <c r="K15" s="72">
        <v>13209.8967</v>
      </c>
      <c r="L15" s="75">
        <v>50437.7874</v>
      </c>
      <c r="M15" s="75">
        <v>21616.1946</v>
      </c>
      <c r="N15" s="33"/>
      <c r="O15" s="23">
        <v>85263.8787</v>
      </c>
      <c r="P15" s="74">
        <v>2278.636264334724</v>
      </c>
      <c r="Q15" s="74">
        <v>-12513.014545725266</v>
      </c>
      <c r="R15" s="74">
        <v>14948.60042462486</v>
      </c>
    </row>
    <row r="16" spans="1:18" ht="12.75">
      <c r="A16" s="34" t="s">
        <v>104</v>
      </c>
      <c r="B16" s="35">
        <v>1881.8</v>
      </c>
      <c r="C16" s="70">
        <v>154119.42</v>
      </c>
      <c r="D16" s="71">
        <v>26835.61000463998</v>
      </c>
      <c r="E16" s="72">
        <v>127283.80999536</v>
      </c>
      <c r="F16" s="23"/>
      <c r="G16" s="73">
        <v>0</v>
      </c>
      <c r="H16" s="22">
        <v>56647.38512573601</v>
      </c>
      <c r="I16" s="23"/>
      <c r="J16" s="74">
        <v>56647.38512573601</v>
      </c>
      <c r="K16" s="72">
        <v>16953.136199999997</v>
      </c>
      <c r="L16" s="75">
        <v>64730.15639999999</v>
      </c>
      <c r="M16" s="75">
        <v>27741.495599999995</v>
      </c>
      <c r="N16" s="33"/>
      <c r="O16" s="23">
        <v>109424.78819999998</v>
      </c>
      <c r="P16" s="74">
        <v>-52777.40307426397</v>
      </c>
      <c r="Q16" s="74">
        <v>-70636.424869624</v>
      </c>
      <c r="R16" s="74">
        <v>8558.759579331057</v>
      </c>
    </row>
    <row r="17" spans="1:18" ht="12.75">
      <c r="A17" s="34" t="s">
        <v>105</v>
      </c>
      <c r="B17" s="35">
        <v>1952.7</v>
      </c>
      <c r="C17" s="70">
        <v>159926.13</v>
      </c>
      <c r="D17" s="71">
        <v>26994.128567000007</v>
      </c>
      <c r="E17" s="72">
        <v>132932.001433</v>
      </c>
      <c r="F17" s="23"/>
      <c r="G17" s="73">
        <v>0</v>
      </c>
      <c r="H17" s="22">
        <v>106433.11969339523</v>
      </c>
      <c r="I17" s="23"/>
      <c r="J17" s="74">
        <v>106433.11969339523</v>
      </c>
      <c r="K17" s="72">
        <v>17591.8743</v>
      </c>
      <c r="L17" s="75">
        <v>67168.9746</v>
      </c>
      <c r="M17" s="75">
        <v>28786.7034</v>
      </c>
      <c r="N17" s="33"/>
      <c r="O17" s="23">
        <v>113547.5523</v>
      </c>
      <c r="P17" s="74">
        <v>-7114.432606604765</v>
      </c>
      <c r="Q17" s="74">
        <v>-26498.881739604767</v>
      </c>
      <c r="R17" s="74">
        <v>17573.33031715367</v>
      </c>
    </row>
    <row r="18" spans="1:18" ht="12.75">
      <c r="A18" s="34" t="s">
        <v>106</v>
      </c>
      <c r="B18" s="35">
        <v>1457</v>
      </c>
      <c r="C18" s="70">
        <v>119328.3</v>
      </c>
      <c r="D18" s="71">
        <v>18293.003030674998</v>
      </c>
      <c r="E18" s="72">
        <v>101035.29696932499</v>
      </c>
      <c r="F18" s="23"/>
      <c r="G18" s="73">
        <v>0</v>
      </c>
      <c r="H18" s="22">
        <v>82342.2409174596</v>
      </c>
      <c r="I18" s="23"/>
      <c r="J18" s="74">
        <v>82342.2409174596</v>
      </c>
      <c r="K18" s="72">
        <v>13126.113</v>
      </c>
      <c r="L18" s="75">
        <v>50117.88599999999</v>
      </c>
      <c r="M18" s="75">
        <v>21479.093999999997</v>
      </c>
      <c r="N18" s="33"/>
      <c r="O18" s="23">
        <v>84723.093</v>
      </c>
      <c r="P18" s="74">
        <v>-2380.8520825403975</v>
      </c>
      <c r="Q18" s="74">
        <v>-18693.056051865395</v>
      </c>
      <c r="R18" s="74">
        <v>13370.397696061646</v>
      </c>
    </row>
    <row r="19" spans="1:18" ht="12.75">
      <c r="A19" s="34" t="s">
        <v>107</v>
      </c>
      <c r="B19" s="35">
        <v>4199.9</v>
      </c>
      <c r="C19" s="70">
        <v>343971.81</v>
      </c>
      <c r="D19" s="71">
        <v>53109.27592563996</v>
      </c>
      <c r="E19" s="72">
        <v>290862.53407436</v>
      </c>
      <c r="F19" s="23"/>
      <c r="G19" s="73">
        <v>0</v>
      </c>
      <c r="H19" s="22">
        <v>245339.92591420957</v>
      </c>
      <c r="I19" s="23"/>
      <c r="J19" s="74">
        <v>245339.92591420957</v>
      </c>
      <c r="K19" s="72">
        <v>37836.899099999995</v>
      </c>
      <c r="L19" s="75">
        <v>144468.16019999995</v>
      </c>
      <c r="M19" s="75">
        <v>61914.92579999999</v>
      </c>
      <c r="N19" s="33"/>
      <c r="O19" s="23">
        <v>244219.98509999996</v>
      </c>
      <c r="P19" s="74">
        <v>1119.9408142096072</v>
      </c>
      <c r="Q19" s="74">
        <v>-45522.60816015041</v>
      </c>
      <c r="R19" s="74">
        <v>40630.53909274967</v>
      </c>
    </row>
    <row r="20" spans="1:18" ht="12.75">
      <c r="A20" s="34" t="s">
        <v>108</v>
      </c>
      <c r="B20" s="35">
        <v>4429.2</v>
      </c>
      <c r="C20" s="70">
        <v>362751.48</v>
      </c>
      <c r="D20" s="71">
        <v>57850.07370404998</v>
      </c>
      <c r="E20" s="72">
        <v>304901.40629595</v>
      </c>
      <c r="F20" s="23"/>
      <c r="G20" s="73">
        <v>0</v>
      </c>
      <c r="H20" s="22">
        <v>237729.53529976233</v>
      </c>
      <c r="I20" s="23"/>
      <c r="J20" s="74">
        <v>237729.53529976233</v>
      </c>
      <c r="K20" s="72">
        <v>39902.6628</v>
      </c>
      <c r="L20" s="75">
        <v>152355.62159999998</v>
      </c>
      <c r="M20" s="75">
        <v>65295.26639999999</v>
      </c>
      <c r="N20" s="33"/>
      <c r="O20" s="23">
        <v>257553.55079999997</v>
      </c>
      <c r="P20" s="74">
        <v>-19824.01550023764</v>
      </c>
      <c r="Q20" s="74">
        <v>-67171.87099618767</v>
      </c>
      <c r="R20" s="74">
        <v>37983.84295491252</v>
      </c>
    </row>
    <row r="21" spans="1:18" ht="12.75">
      <c r="A21" s="34" t="s">
        <v>109</v>
      </c>
      <c r="B21" s="35">
        <v>3321.8</v>
      </c>
      <c r="C21" s="70">
        <v>272055.42</v>
      </c>
      <c r="D21" s="71">
        <v>44245.13216055001</v>
      </c>
      <c r="E21" s="72">
        <v>227810.28783945003</v>
      </c>
      <c r="F21" s="23"/>
      <c r="G21" s="73">
        <v>0</v>
      </c>
      <c r="H21" s="22">
        <v>162274.1947324567</v>
      </c>
      <c r="I21" s="23"/>
      <c r="J21" s="74">
        <v>162274.1947324567</v>
      </c>
      <c r="K21" s="72">
        <v>29926.096200000004</v>
      </c>
      <c r="L21" s="75">
        <v>114263.27640000002</v>
      </c>
      <c r="M21" s="75">
        <v>48969.975600000005</v>
      </c>
      <c r="N21" s="33"/>
      <c r="O21" s="23">
        <v>193159.34820000004</v>
      </c>
      <c r="P21" s="74">
        <v>-30885.153467543336</v>
      </c>
      <c r="Q21" s="74">
        <v>-65536.09310699333</v>
      </c>
      <c r="R21" s="74">
        <v>26311.80746618133</v>
      </c>
    </row>
    <row r="22" spans="1:18" ht="12.75">
      <c r="A22" s="34" t="s">
        <v>110</v>
      </c>
      <c r="B22" s="79">
        <v>1421.4</v>
      </c>
      <c r="C22" s="70">
        <v>116412.66</v>
      </c>
      <c r="D22" s="71">
        <v>20401.9425873</v>
      </c>
      <c r="E22" s="72">
        <v>96010.7174127</v>
      </c>
      <c r="F22" s="23"/>
      <c r="G22" s="73">
        <v>0</v>
      </c>
      <c r="H22" s="22">
        <v>86850.31815832331</v>
      </c>
      <c r="I22" s="23"/>
      <c r="J22" s="74">
        <v>86850.31815832331</v>
      </c>
      <c r="K22" s="72">
        <v>12805.392600000001</v>
      </c>
      <c r="L22" s="75">
        <v>48893.3172</v>
      </c>
      <c r="M22" s="75">
        <v>20954.2788</v>
      </c>
      <c r="N22" s="33"/>
      <c r="O22" s="23">
        <v>82652.9886</v>
      </c>
      <c r="P22" s="74">
        <v>4197.329558323312</v>
      </c>
      <c r="Q22" s="74">
        <v>-9160.399254376694</v>
      </c>
      <c r="R22" s="74">
        <v>13731.67355865373</v>
      </c>
    </row>
    <row r="23" spans="1:18" ht="12.75">
      <c r="A23" s="34" t="s">
        <v>111</v>
      </c>
      <c r="B23" s="35">
        <v>2226.6</v>
      </c>
      <c r="C23" s="70">
        <v>182358.54</v>
      </c>
      <c r="D23" s="71">
        <v>29752.295353719994</v>
      </c>
      <c r="E23" s="72">
        <v>152606.24464628</v>
      </c>
      <c r="F23" s="23"/>
      <c r="G23" s="73">
        <v>0</v>
      </c>
      <c r="H23" s="22">
        <v>86235.49308299439</v>
      </c>
      <c r="I23" s="23"/>
      <c r="J23" s="74">
        <v>86235.49308299439</v>
      </c>
      <c r="K23" s="72">
        <v>20059.4394</v>
      </c>
      <c r="L23" s="75">
        <v>76590.5868</v>
      </c>
      <c r="M23" s="75">
        <v>32824.5372</v>
      </c>
      <c r="N23" s="33"/>
      <c r="O23" s="23">
        <v>129474.56340000001</v>
      </c>
      <c r="P23" s="74">
        <v>-43239.07031700562</v>
      </c>
      <c r="Q23" s="74">
        <v>-66370.75156328562</v>
      </c>
      <c r="R23" s="74">
        <v>12436.389717665485</v>
      </c>
    </row>
    <row r="24" spans="1:18" ht="12.75">
      <c r="A24" s="34" t="s">
        <v>112</v>
      </c>
      <c r="B24" s="35">
        <v>640.8</v>
      </c>
      <c r="C24" s="70">
        <v>52481.52</v>
      </c>
      <c r="D24" s="71">
        <v>7179.326906600007</v>
      </c>
      <c r="E24" s="72">
        <v>45302.1930934</v>
      </c>
      <c r="F24" s="23"/>
      <c r="G24" s="73">
        <v>0</v>
      </c>
      <c r="H24" s="22">
        <v>34127.658456931764</v>
      </c>
      <c r="I24" s="23"/>
      <c r="J24" s="74">
        <v>34127.658456931764</v>
      </c>
      <c r="K24" s="72">
        <v>5772.9672</v>
      </c>
      <c r="L24" s="75">
        <v>22042.238400000002</v>
      </c>
      <c r="M24" s="75">
        <v>9446.6736</v>
      </c>
      <c r="N24" s="33"/>
      <c r="O24" s="23">
        <v>37261.8792</v>
      </c>
      <c r="P24" s="74">
        <v>-3134.2207430682392</v>
      </c>
      <c r="Q24" s="74">
        <v>-11174.534636468234</v>
      </c>
      <c r="R24" s="74">
        <v>5793.661740693151</v>
      </c>
    </row>
    <row r="25" spans="1:18" ht="12.75">
      <c r="A25" s="34" t="s">
        <v>113</v>
      </c>
      <c r="B25" s="35">
        <v>950.6</v>
      </c>
      <c r="C25" s="70">
        <v>77854.14</v>
      </c>
      <c r="D25" s="71">
        <v>13397.4997725</v>
      </c>
      <c r="E25" s="72">
        <v>64456.6402275</v>
      </c>
      <c r="F25" s="23"/>
      <c r="G25" s="73">
        <v>0</v>
      </c>
      <c r="H25" s="22">
        <v>42904.63453922815</v>
      </c>
      <c r="I25" s="23"/>
      <c r="J25" s="74">
        <v>42904.63453922815</v>
      </c>
      <c r="K25" s="72">
        <v>8563.9554</v>
      </c>
      <c r="L25" s="75">
        <v>32698.7388</v>
      </c>
      <c r="M25" s="75">
        <v>14013.7452</v>
      </c>
      <c r="N25" s="33"/>
      <c r="O25" s="23">
        <v>55276.439399999996</v>
      </c>
      <c r="P25" s="74">
        <v>-12371.804860771845</v>
      </c>
      <c r="Q25" s="74">
        <v>-21552.00568827185</v>
      </c>
      <c r="R25" s="74">
        <v>7068.251333565149</v>
      </c>
    </row>
    <row r="26" spans="1:18" ht="12.75">
      <c r="A26" s="34" t="s">
        <v>114</v>
      </c>
      <c r="B26" s="35">
        <v>1095.71</v>
      </c>
      <c r="C26" s="70">
        <v>89738.649</v>
      </c>
      <c r="D26" s="71">
        <v>10613.831488480006</v>
      </c>
      <c r="E26" s="72">
        <v>79124.81751152</v>
      </c>
      <c r="F26" s="23"/>
      <c r="G26" s="73">
        <v>0</v>
      </c>
      <c r="H26" s="22">
        <v>0</v>
      </c>
      <c r="I26" s="23"/>
      <c r="J26" s="74">
        <v>0</v>
      </c>
      <c r="K26" s="72">
        <v>9871.251390000001</v>
      </c>
      <c r="L26" s="75">
        <v>37690.23258</v>
      </c>
      <c r="M26" s="75">
        <v>16152.95682</v>
      </c>
      <c r="N26" s="33"/>
      <c r="O26" s="23">
        <v>63714.44079</v>
      </c>
      <c r="P26" s="74">
        <v>-63714.44079</v>
      </c>
      <c r="Q26" s="74">
        <v>-79124.81751152</v>
      </c>
      <c r="R26" s="74">
        <v>0</v>
      </c>
    </row>
    <row r="27" spans="1:18" ht="12.75">
      <c r="A27" s="34" t="s">
        <v>115</v>
      </c>
      <c r="B27" s="35">
        <v>1888.1</v>
      </c>
      <c r="C27" s="70">
        <v>154635.39</v>
      </c>
      <c r="D27" s="71">
        <v>25261.30310505</v>
      </c>
      <c r="E27" s="72">
        <v>129374.08689494999</v>
      </c>
      <c r="F27" s="23"/>
      <c r="G27" s="73">
        <v>0</v>
      </c>
      <c r="H27" s="22">
        <v>117024.5624956421</v>
      </c>
      <c r="I27" s="23"/>
      <c r="J27" s="74">
        <v>117024.5624956421</v>
      </c>
      <c r="K27" s="72">
        <v>17009.8929</v>
      </c>
      <c r="L27" s="75">
        <v>64946.86379999999</v>
      </c>
      <c r="M27" s="75">
        <v>27834.370199999998</v>
      </c>
      <c r="N27" s="33"/>
      <c r="O27" s="23">
        <v>109791.1269</v>
      </c>
      <c r="P27" s="74">
        <v>7233.435595642091</v>
      </c>
      <c r="Q27" s="74">
        <v>-12349.524399307891</v>
      </c>
      <c r="R27" s="74">
        <v>17945.340164545094</v>
      </c>
    </row>
    <row r="28" spans="1:18" ht="12.75">
      <c r="A28" s="34" t="s">
        <v>92</v>
      </c>
      <c r="B28" s="35">
        <v>1449.3</v>
      </c>
      <c r="C28" s="70">
        <v>118697.67</v>
      </c>
      <c r="D28" s="71">
        <v>20773.41693162</v>
      </c>
      <c r="E28" s="72">
        <v>97924.25306838</v>
      </c>
      <c r="F28" s="23"/>
      <c r="G28" s="73">
        <v>0</v>
      </c>
      <c r="H28" s="22">
        <v>78397.42166744778</v>
      </c>
      <c r="I28" s="23"/>
      <c r="J28" s="74">
        <v>78397.42166744778</v>
      </c>
      <c r="K28" s="72">
        <v>13056.743699999999</v>
      </c>
      <c r="L28" s="75">
        <v>49853.0214</v>
      </c>
      <c r="M28" s="75">
        <v>21365.580599999998</v>
      </c>
      <c r="N28" s="33"/>
      <c r="O28" s="23">
        <v>84275.34569999999</v>
      </c>
      <c r="P28" s="74">
        <v>-5877.924032552211</v>
      </c>
      <c r="Q28" s="74">
        <v>-19526.83140093222</v>
      </c>
      <c r="R28" s="74">
        <v>12089.587084101724</v>
      </c>
    </row>
    <row r="29" spans="1:18" ht="12.75">
      <c r="A29" s="34" t="s">
        <v>93</v>
      </c>
      <c r="B29" s="35">
        <v>2730.7</v>
      </c>
      <c r="C29" s="70">
        <v>223644.33</v>
      </c>
      <c r="D29" s="71">
        <v>35374.65106654001</v>
      </c>
      <c r="E29" s="72">
        <v>188269.67893346</v>
      </c>
      <c r="F29" s="23"/>
      <c r="G29" s="73">
        <v>0</v>
      </c>
      <c r="H29" s="22">
        <v>170733.19977618984</v>
      </c>
      <c r="I29" s="23"/>
      <c r="J29" s="74">
        <v>170733.19977618984</v>
      </c>
      <c r="K29" s="72">
        <v>24600.876300000004</v>
      </c>
      <c r="L29" s="75">
        <v>93930.6186</v>
      </c>
      <c r="M29" s="75">
        <v>40255.979400000004</v>
      </c>
      <c r="N29" s="33"/>
      <c r="O29" s="23">
        <v>158787.4743</v>
      </c>
      <c r="P29" s="74">
        <v>11945.725476189837</v>
      </c>
      <c r="Q29" s="74">
        <v>-17536.479157270165</v>
      </c>
      <c r="R29" s="74">
        <v>27157.84284873919</v>
      </c>
    </row>
    <row r="30" spans="1:18" ht="12.75">
      <c r="A30" s="34" t="s">
        <v>94</v>
      </c>
      <c r="B30" s="35">
        <v>2698.9</v>
      </c>
      <c r="C30" s="70">
        <v>221039.91</v>
      </c>
      <c r="D30" s="71">
        <v>36560.21809094504</v>
      </c>
      <c r="E30" s="72">
        <v>184479.69190905496</v>
      </c>
      <c r="F30" s="23"/>
      <c r="G30" s="73">
        <v>0</v>
      </c>
      <c r="H30" s="22">
        <v>128709.01607920857</v>
      </c>
      <c r="I30" s="23"/>
      <c r="J30" s="74">
        <v>128709.01607920857</v>
      </c>
      <c r="K30" s="72">
        <v>24314.3901</v>
      </c>
      <c r="L30" s="75">
        <v>92836.7622</v>
      </c>
      <c r="M30" s="75">
        <v>39787.1838</v>
      </c>
      <c r="N30" s="33"/>
      <c r="O30" s="23">
        <v>156938.33610000001</v>
      </c>
      <c r="P30" s="74">
        <v>-28229.32002079145</v>
      </c>
      <c r="Q30" s="74">
        <v>-55770.6758298464</v>
      </c>
      <c r="R30" s="74">
        <v>18227.621574411012</v>
      </c>
    </row>
    <row r="31" spans="1:18" ht="12.75">
      <c r="A31" s="34" t="s">
        <v>95</v>
      </c>
      <c r="B31" s="35">
        <v>1491.1</v>
      </c>
      <c r="C31" s="70">
        <v>122121.09</v>
      </c>
      <c r="D31" s="71">
        <v>20198.960108280007</v>
      </c>
      <c r="E31" s="72">
        <v>101922.12989171999</v>
      </c>
      <c r="F31" s="23"/>
      <c r="G31" s="73">
        <v>0</v>
      </c>
      <c r="H31" s="22">
        <v>83190.50879078923</v>
      </c>
      <c r="I31" s="23"/>
      <c r="J31" s="74">
        <v>83190.50879078923</v>
      </c>
      <c r="K31" s="72">
        <v>13433.3199</v>
      </c>
      <c r="L31" s="75">
        <v>51290.8578</v>
      </c>
      <c r="M31" s="75">
        <v>21981.796199999997</v>
      </c>
      <c r="N31" s="33"/>
      <c r="O31" s="23">
        <v>86705.9739</v>
      </c>
      <c r="P31" s="74">
        <v>-3515.465109210767</v>
      </c>
      <c r="Q31" s="74">
        <v>-18731.62110093076</v>
      </c>
      <c r="R31" s="74">
        <v>14608.640222877695</v>
      </c>
    </row>
    <row r="32" spans="1:18" ht="12.75">
      <c r="A32" s="34" t="s">
        <v>96</v>
      </c>
      <c r="B32" s="35">
        <v>4011.4</v>
      </c>
      <c r="C32" s="70">
        <v>328533.66</v>
      </c>
      <c r="D32" s="71">
        <v>57662.13812036003</v>
      </c>
      <c r="E32" s="72">
        <v>270871.52187964</v>
      </c>
      <c r="F32" s="23"/>
      <c r="G32" s="73">
        <v>0</v>
      </c>
      <c r="H32" s="22">
        <v>226635.12284583208</v>
      </c>
      <c r="I32" s="23"/>
      <c r="J32" s="74">
        <v>226635.12284583208</v>
      </c>
      <c r="K32" s="72">
        <v>36138.702600000004</v>
      </c>
      <c r="L32" s="75">
        <v>137984.1372</v>
      </c>
      <c r="M32" s="75">
        <v>59136.058800000006</v>
      </c>
      <c r="N32" s="33"/>
      <c r="O32" s="23">
        <v>233258.89860000001</v>
      </c>
      <c r="P32" s="74">
        <v>-6623.775754167931</v>
      </c>
      <c r="Q32" s="74">
        <v>-44236.39903380792</v>
      </c>
      <c r="R32" s="74">
        <v>34190.527890191195</v>
      </c>
    </row>
    <row r="33" spans="1:18" ht="12.75">
      <c r="A33" s="34" t="s">
        <v>97</v>
      </c>
      <c r="B33" s="35">
        <v>1925.5</v>
      </c>
      <c r="C33" s="70">
        <v>157698.45</v>
      </c>
      <c r="D33" s="71">
        <v>25188.481798120018</v>
      </c>
      <c r="E33" s="72">
        <v>132509.96820188</v>
      </c>
      <c r="F33" s="23"/>
      <c r="G33" s="73">
        <v>0</v>
      </c>
      <c r="H33" s="22">
        <v>106236.42312698947</v>
      </c>
      <c r="I33" s="23"/>
      <c r="J33" s="74">
        <v>106236.42312698947</v>
      </c>
      <c r="K33" s="72">
        <v>17346.8295</v>
      </c>
      <c r="L33" s="75">
        <v>66233.349</v>
      </c>
      <c r="M33" s="75">
        <v>28385.721</v>
      </c>
      <c r="N33" s="33"/>
      <c r="O33" s="23">
        <v>111965.89950000001</v>
      </c>
      <c r="P33" s="74">
        <v>-5729.476373010548</v>
      </c>
      <c r="Q33" s="74">
        <v>-26273.545074890528</v>
      </c>
      <c r="R33" s="74">
        <v>17982.50920884261</v>
      </c>
    </row>
    <row r="34" spans="1:18" ht="12.75">
      <c r="A34" s="34" t="s">
        <v>98</v>
      </c>
      <c r="B34" s="35">
        <v>3965.8</v>
      </c>
      <c r="C34" s="70">
        <v>324799.02</v>
      </c>
      <c r="D34" s="71">
        <v>50862.18132050504</v>
      </c>
      <c r="E34" s="72">
        <v>273936.838679495</v>
      </c>
      <c r="F34" s="23"/>
      <c r="G34" s="73">
        <v>0</v>
      </c>
      <c r="H34" s="22">
        <v>204548.53098089277</v>
      </c>
      <c r="I34" s="23"/>
      <c r="J34" s="74">
        <v>204548.53098089277</v>
      </c>
      <c r="K34" s="72">
        <v>35727.8922</v>
      </c>
      <c r="L34" s="75">
        <v>136415.5884</v>
      </c>
      <c r="M34" s="75">
        <v>58463.8236</v>
      </c>
      <c r="N34" s="33"/>
      <c r="O34" s="23">
        <v>230607.3042</v>
      </c>
      <c r="P34" s="74">
        <v>-26058.773219107243</v>
      </c>
      <c r="Q34" s="74">
        <v>-69388.3076986022</v>
      </c>
      <c r="R34" s="74">
        <v>32475.310157621014</v>
      </c>
    </row>
    <row r="35" spans="1:18" ht="12.75">
      <c r="A35" s="34" t="s">
        <v>99</v>
      </c>
      <c r="B35" s="35">
        <v>1999.9</v>
      </c>
      <c r="C35" s="70">
        <v>163791.81</v>
      </c>
      <c r="D35" s="71">
        <v>27340.99372949</v>
      </c>
      <c r="E35" s="72">
        <v>136450.81627051</v>
      </c>
      <c r="F35" s="23"/>
      <c r="G35" s="73">
        <v>0</v>
      </c>
      <c r="H35" s="22">
        <v>94401.32620202373</v>
      </c>
      <c r="I35" s="23"/>
      <c r="J35" s="74">
        <v>94401.32620202373</v>
      </c>
      <c r="K35" s="72">
        <v>18017.0991</v>
      </c>
      <c r="L35" s="75">
        <v>68792.56019999999</v>
      </c>
      <c r="M35" s="75">
        <v>29482.5258</v>
      </c>
      <c r="N35" s="33"/>
      <c r="O35" s="23">
        <v>116292.1851</v>
      </c>
      <c r="P35" s="74">
        <v>-21890.85889797627</v>
      </c>
      <c r="Q35" s="74">
        <v>-42049.490068486266</v>
      </c>
      <c r="R35" s="74">
        <v>14385.859685061338</v>
      </c>
    </row>
    <row r="36" spans="1:18" ht="12.75">
      <c r="A36" s="34" t="s">
        <v>100</v>
      </c>
      <c r="B36" s="35">
        <v>2756.8</v>
      </c>
      <c r="C36" s="70">
        <v>225781.92</v>
      </c>
      <c r="D36" s="71">
        <v>35674.468611470074</v>
      </c>
      <c r="E36" s="72">
        <v>190107.45138852997</v>
      </c>
      <c r="F36" s="23"/>
      <c r="G36" s="73">
        <v>0</v>
      </c>
      <c r="H36" s="22">
        <v>155440.06980676643</v>
      </c>
      <c r="I36" s="23"/>
      <c r="J36" s="74">
        <v>155440.06980676643</v>
      </c>
      <c r="K36" s="72">
        <v>24836.011200000004</v>
      </c>
      <c r="L36" s="75">
        <v>94828.4064</v>
      </c>
      <c r="M36" s="75">
        <v>40640.74560000001</v>
      </c>
      <c r="N36" s="33"/>
      <c r="O36" s="23">
        <v>160305.1632</v>
      </c>
      <c r="P36" s="74">
        <v>-4865.093393233576</v>
      </c>
      <c r="Q36" s="74">
        <v>-34667.38158176353</v>
      </c>
      <c r="R36" s="74">
        <v>25409.407943041013</v>
      </c>
    </row>
    <row r="37" spans="1:18" ht="12.75">
      <c r="A37" s="34" t="s">
        <v>101</v>
      </c>
      <c r="B37" s="35">
        <v>4133.5</v>
      </c>
      <c r="C37" s="70">
        <v>338533.65</v>
      </c>
      <c r="D37" s="71">
        <v>51961.172165720025</v>
      </c>
      <c r="E37" s="72">
        <v>286572.47783428</v>
      </c>
      <c r="F37" s="23"/>
      <c r="G37" s="73">
        <v>0</v>
      </c>
      <c r="H37" s="22">
        <v>238193.48996591804</v>
      </c>
      <c r="I37" s="23"/>
      <c r="J37" s="74">
        <v>238193.48996591804</v>
      </c>
      <c r="K37" s="72">
        <v>37238.7015</v>
      </c>
      <c r="L37" s="75">
        <v>142184.133</v>
      </c>
      <c r="M37" s="75">
        <v>60936.057</v>
      </c>
      <c r="N37" s="33"/>
      <c r="O37" s="23">
        <v>240358.8915</v>
      </c>
      <c r="P37" s="74">
        <v>-2165.4015340819606</v>
      </c>
      <c r="Q37" s="74">
        <v>-48378.98786836196</v>
      </c>
      <c r="R37" s="74">
        <v>39951.777062728324</v>
      </c>
    </row>
    <row r="38" spans="1:18" ht="12.75">
      <c r="A38" s="34" t="s">
        <v>102</v>
      </c>
      <c r="B38" s="35">
        <v>4227.6</v>
      </c>
      <c r="C38" s="70">
        <v>346240.44</v>
      </c>
      <c r="D38" s="71">
        <v>55665.629888250085</v>
      </c>
      <c r="E38" s="72">
        <v>290574.81011175</v>
      </c>
      <c r="F38" s="23"/>
      <c r="G38" s="73">
        <v>0</v>
      </c>
      <c r="H38" s="22">
        <v>238905.975339048</v>
      </c>
      <c r="I38" s="23"/>
      <c r="J38" s="74">
        <v>238905.975339048</v>
      </c>
      <c r="K38" s="72">
        <v>38086.44840000001</v>
      </c>
      <c r="L38" s="75">
        <v>145420.9848</v>
      </c>
      <c r="M38" s="75">
        <v>62323.27920000001</v>
      </c>
      <c r="N38" s="33"/>
      <c r="O38" s="23">
        <v>245830.71240000005</v>
      </c>
      <c r="P38" s="74">
        <v>-6924.7370609520585</v>
      </c>
      <c r="Q38" s="74">
        <v>-51668.83477270199</v>
      </c>
      <c r="R38" s="74">
        <v>39121.16165269381</v>
      </c>
    </row>
    <row r="39" spans="1:18" ht="12.75">
      <c r="A39" s="156" t="s">
        <v>270</v>
      </c>
      <c r="B39" s="35">
        <v>2251.7</v>
      </c>
      <c r="C39" s="70">
        <v>184414.23</v>
      </c>
      <c r="D39" s="71">
        <v>102684.44720769</v>
      </c>
      <c r="E39" s="72">
        <v>81729.78279230998</v>
      </c>
      <c r="F39" s="23"/>
      <c r="G39" s="73">
        <v>0</v>
      </c>
      <c r="H39" s="22">
        <v>28735.036912156687</v>
      </c>
      <c r="I39" s="23"/>
      <c r="J39" s="74">
        <v>28735.036912156687</v>
      </c>
      <c r="K39" s="72">
        <v>20285.5653</v>
      </c>
      <c r="L39" s="75">
        <v>77453.9766</v>
      </c>
      <c r="M39" s="75">
        <v>33194.5614</v>
      </c>
      <c r="N39" s="33"/>
      <c r="O39" s="23">
        <v>130934.10329999999</v>
      </c>
      <c r="P39" s="74">
        <v>-102199.0663878433</v>
      </c>
      <c r="Q39" s="74">
        <v>-52994.74588015329</v>
      </c>
      <c r="R39" s="74">
        <v>1780.3253776147137</v>
      </c>
    </row>
    <row r="40" spans="1:18" ht="12.75">
      <c r="A40" s="34" t="s">
        <v>117</v>
      </c>
      <c r="B40" s="35">
        <v>959</v>
      </c>
      <c r="C40" s="70">
        <v>78542.1</v>
      </c>
      <c r="D40" s="71">
        <v>12970.691290770003</v>
      </c>
      <c r="E40" s="72">
        <v>65571.40870923</v>
      </c>
      <c r="F40" s="23"/>
      <c r="G40" s="73">
        <v>0</v>
      </c>
      <c r="H40" s="22">
        <v>57248.771822660536</v>
      </c>
      <c r="I40" s="23"/>
      <c r="J40" s="74">
        <v>57248.771822660536</v>
      </c>
      <c r="K40" s="72">
        <v>8639.631000000001</v>
      </c>
      <c r="L40" s="75">
        <v>32987.682</v>
      </c>
      <c r="M40" s="75">
        <v>14137.578000000001</v>
      </c>
      <c r="N40" s="33"/>
      <c r="O40" s="23">
        <v>55764.891</v>
      </c>
      <c r="P40" s="74">
        <v>1483.8808226605324</v>
      </c>
      <c r="Q40" s="74">
        <v>-8322.636886569468</v>
      </c>
      <c r="R40" s="74">
        <v>9397.781625093812</v>
      </c>
    </row>
    <row r="41" spans="1:18" s="154" customFormat="1" ht="12.75">
      <c r="A41" s="34" t="s">
        <v>119</v>
      </c>
      <c r="B41" s="35">
        <v>458.6</v>
      </c>
      <c r="C41" s="70">
        <v>37559.34</v>
      </c>
      <c r="D41" s="71">
        <v>6842.81559960001</v>
      </c>
      <c r="E41" s="72">
        <v>30716.524400399994</v>
      </c>
      <c r="F41" s="81"/>
      <c r="G41" s="73">
        <v>0</v>
      </c>
      <c r="H41" s="22">
        <v>24244.660439209958</v>
      </c>
      <c r="I41" s="23"/>
      <c r="J41" s="74">
        <v>24244.660439209958</v>
      </c>
      <c r="K41" s="72">
        <v>4131.527400000001</v>
      </c>
      <c r="L41" s="75">
        <v>15774.9228</v>
      </c>
      <c r="M41" s="75">
        <v>6760.6812</v>
      </c>
      <c r="N41" s="33"/>
      <c r="O41" s="23">
        <v>26667.1314</v>
      </c>
      <c r="P41" s="74">
        <v>-2422.4709607900404</v>
      </c>
      <c r="Q41" s="74">
        <v>-6471.863961190036</v>
      </c>
      <c r="R41" s="74">
        <v>1085.4501831453092</v>
      </c>
    </row>
    <row r="42" spans="1:18" s="154" customFormat="1" ht="12.75">
      <c r="A42" s="34" t="s">
        <v>120</v>
      </c>
      <c r="B42" s="82">
        <v>382.6</v>
      </c>
      <c r="C42" s="70">
        <v>31334.94</v>
      </c>
      <c r="D42" s="71">
        <v>4874.276853600004</v>
      </c>
      <c r="E42" s="72">
        <v>26460.6631464</v>
      </c>
      <c r="F42" s="83"/>
      <c r="G42" s="73">
        <v>0</v>
      </c>
      <c r="H42" s="22">
        <v>5208.041430412389</v>
      </c>
      <c r="I42" s="23"/>
      <c r="J42" s="74">
        <v>5208.041430412389</v>
      </c>
      <c r="K42" s="72">
        <v>3446.8434</v>
      </c>
      <c r="L42" s="75">
        <v>13160.6748</v>
      </c>
      <c r="M42" s="75">
        <v>5640.2892</v>
      </c>
      <c r="N42" s="33"/>
      <c r="O42" s="23">
        <v>22247.8074</v>
      </c>
      <c r="P42" s="74">
        <v>-17039.765969587614</v>
      </c>
      <c r="Q42" s="74">
        <v>-21252.62171598761</v>
      </c>
      <c r="R42" s="74">
        <v>688.4834602514894</v>
      </c>
    </row>
    <row r="43" spans="1:18" s="154" customFormat="1" ht="12.75">
      <c r="A43" s="34" t="s">
        <v>121</v>
      </c>
      <c r="B43" s="82">
        <v>390.5</v>
      </c>
      <c r="C43" s="70">
        <v>31981.95</v>
      </c>
      <c r="D43" s="71">
        <v>4341.568025999997</v>
      </c>
      <c r="E43" s="72">
        <v>27640.381974</v>
      </c>
      <c r="F43" s="83"/>
      <c r="G43" s="73">
        <v>0</v>
      </c>
      <c r="H43" s="22">
        <v>24916.578671987274</v>
      </c>
      <c r="I43" s="23"/>
      <c r="J43" s="74">
        <v>24916.578671987274</v>
      </c>
      <c r="K43" s="72">
        <v>3518.0144999999998</v>
      </c>
      <c r="L43" s="75">
        <v>13432.418999999998</v>
      </c>
      <c r="M43" s="75">
        <v>5756.750999999999</v>
      </c>
      <c r="N43" s="33"/>
      <c r="O43" s="23">
        <v>22707.1845</v>
      </c>
      <c r="P43" s="74">
        <v>2209.3941719872746</v>
      </c>
      <c r="Q43" s="74">
        <v>-2723.803302012726</v>
      </c>
      <c r="R43" s="74">
        <v>4229.6299392293</v>
      </c>
    </row>
    <row r="44" spans="1:18" ht="12.75">
      <c r="A44" s="34" t="s">
        <v>122</v>
      </c>
      <c r="B44" s="82">
        <v>397.2</v>
      </c>
      <c r="C44" s="70">
        <v>32530.68</v>
      </c>
      <c r="D44" s="71">
        <v>5008.326571199996</v>
      </c>
      <c r="E44" s="72">
        <v>27522.353428800005</v>
      </c>
      <c r="F44" s="84"/>
      <c r="G44" s="73">
        <v>0</v>
      </c>
      <c r="H44" s="22">
        <v>6863.00134620264</v>
      </c>
      <c r="I44" s="23"/>
      <c r="J44" s="74">
        <v>6863.00134620264</v>
      </c>
      <c r="K44" s="72">
        <v>3578.3748</v>
      </c>
      <c r="L44" s="75">
        <v>13662.8856</v>
      </c>
      <c r="M44" s="75">
        <v>5855.5224</v>
      </c>
      <c r="N44" s="33"/>
      <c r="O44" s="23">
        <v>23096.7828</v>
      </c>
      <c r="P44" s="74">
        <v>-16233.78145379736</v>
      </c>
      <c r="Q44" s="74">
        <v>-20659.352082597365</v>
      </c>
      <c r="R44" s="74">
        <v>852.2161253927621</v>
      </c>
    </row>
    <row r="45" spans="1:18" ht="12.75">
      <c r="A45" s="34" t="s">
        <v>123</v>
      </c>
      <c r="B45" s="35">
        <v>629.5</v>
      </c>
      <c r="C45" s="70">
        <v>51556.05</v>
      </c>
      <c r="D45" s="71">
        <v>7060.961025600009</v>
      </c>
      <c r="E45" s="72">
        <v>44495.088974399994</v>
      </c>
      <c r="F45" s="23"/>
      <c r="G45" s="73">
        <v>0</v>
      </c>
      <c r="H45" s="22">
        <v>38446.123181241244</v>
      </c>
      <c r="I45" s="23"/>
      <c r="J45" s="74">
        <v>38446.123181241244</v>
      </c>
      <c r="K45" s="72">
        <v>5671.1655</v>
      </c>
      <c r="L45" s="75">
        <v>21653.541</v>
      </c>
      <c r="M45" s="75">
        <v>9280.089</v>
      </c>
      <c r="N45" s="33"/>
      <c r="O45" s="23">
        <v>36604.7955</v>
      </c>
      <c r="P45" s="74">
        <v>1841.3276812412441</v>
      </c>
      <c r="Q45" s="74">
        <v>-6048.96579315875</v>
      </c>
      <c r="R45" s="74">
        <v>6526.539299747597</v>
      </c>
    </row>
    <row r="46" spans="1:18" ht="12.75">
      <c r="A46" s="34" t="s">
        <v>124</v>
      </c>
      <c r="B46" s="35">
        <v>628</v>
      </c>
      <c r="C46" s="70">
        <v>51433.2</v>
      </c>
      <c r="D46" s="71">
        <v>7796.494083900005</v>
      </c>
      <c r="E46" s="72">
        <v>43636.7059161</v>
      </c>
      <c r="F46" s="23"/>
      <c r="G46" s="73">
        <v>0</v>
      </c>
      <c r="H46" s="22">
        <v>26195.557505344525</v>
      </c>
      <c r="I46" s="23"/>
      <c r="J46" s="74">
        <v>26195.557505344525</v>
      </c>
      <c r="K46" s="72">
        <v>5657.652000000001</v>
      </c>
      <c r="L46" s="75">
        <v>21601.944</v>
      </c>
      <c r="M46" s="75">
        <v>9257.976</v>
      </c>
      <c r="N46" s="33"/>
      <c r="O46" s="23">
        <v>36517.572</v>
      </c>
      <c r="P46" s="74">
        <v>-10322.014494655476</v>
      </c>
      <c r="Q46" s="74">
        <v>-17441.148410755475</v>
      </c>
      <c r="R46" s="74">
        <v>3433.113720942938</v>
      </c>
    </row>
    <row r="47" spans="1:18" ht="12.75">
      <c r="A47" s="34" t="s">
        <v>125</v>
      </c>
      <c r="B47" s="35">
        <v>639.23</v>
      </c>
      <c r="C47" s="70">
        <v>52352.937</v>
      </c>
      <c r="D47" s="71">
        <v>7793.719455780003</v>
      </c>
      <c r="E47" s="72">
        <v>44559.217544219995</v>
      </c>
      <c r="F47" s="23"/>
      <c r="G47" s="73">
        <v>0</v>
      </c>
      <c r="H47" s="22">
        <v>25334.53111584042</v>
      </c>
      <c r="I47" s="23"/>
      <c r="J47" s="74">
        <v>25334.53111584042</v>
      </c>
      <c r="K47" s="72">
        <v>5758.8230699999995</v>
      </c>
      <c r="L47" s="75">
        <v>21988.233539999997</v>
      </c>
      <c r="M47" s="75">
        <v>9423.52866</v>
      </c>
      <c r="N47" s="33"/>
      <c r="O47" s="23">
        <v>37170.585269999996</v>
      </c>
      <c r="P47" s="74">
        <v>-11836.054154159578</v>
      </c>
      <c r="Q47" s="74">
        <v>-19224.686428379577</v>
      </c>
      <c r="R47" s="74">
        <v>3840.0227653310058</v>
      </c>
    </row>
    <row r="48" spans="1:18" ht="12.75">
      <c r="A48" s="34" t="s">
        <v>126</v>
      </c>
      <c r="B48" s="35">
        <v>639.4</v>
      </c>
      <c r="C48" s="70">
        <v>52366.86</v>
      </c>
      <c r="D48" s="71">
        <v>7800.965731600001</v>
      </c>
      <c r="E48" s="72">
        <v>44565.8942684</v>
      </c>
      <c r="F48" s="23"/>
      <c r="G48" s="73">
        <v>0</v>
      </c>
      <c r="H48" s="22">
        <v>40047.10060294505</v>
      </c>
      <c r="I48" s="23"/>
      <c r="J48" s="74">
        <v>40047.10060294505</v>
      </c>
      <c r="K48" s="72">
        <v>5760.3546</v>
      </c>
      <c r="L48" s="75">
        <v>21994.0812</v>
      </c>
      <c r="M48" s="75">
        <v>9426.0348</v>
      </c>
      <c r="N48" s="33"/>
      <c r="O48" s="23">
        <v>37180.4706</v>
      </c>
      <c r="P48" s="74">
        <v>2866.6300029450504</v>
      </c>
      <c r="Q48" s="74">
        <v>-4518.7936654549485</v>
      </c>
      <c r="R48" s="74">
        <v>6375.956373877064</v>
      </c>
    </row>
    <row r="49" spans="1:18" ht="12.75">
      <c r="A49" s="34" t="s">
        <v>286</v>
      </c>
      <c r="B49" s="35">
        <v>57.1</v>
      </c>
      <c r="C49" s="70">
        <v>4676.49</v>
      </c>
      <c r="D49" s="71">
        <v>1367.0007228</v>
      </c>
      <c r="E49" s="72">
        <v>3309.4892772000007</v>
      </c>
      <c r="F49" s="23"/>
      <c r="G49" s="73">
        <v>0</v>
      </c>
      <c r="H49" s="22">
        <v>2974.7193377219933</v>
      </c>
      <c r="I49" s="23"/>
      <c r="J49" s="74">
        <v>2974.7193377219933</v>
      </c>
      <c r="K49" s="72">
        <v>514.4139000000001</v>
      </c>
      <c r="L49" s="75">
        <v>1964.1258000000003</v>
      </c>
      <c r="M49" s="75">
        <v>841.7682000000001</v>
      </c>
      <c r="N49" s="33"/>
      <c r="O49" s="23">
        <v>3320.3079000000002</v>
      </c>
      <c r="P49" s="74">
        <v>-345.588562278007</v>
      </c>
      <c r="Q49" s="74">
        <v>-334.7699394780075</v>
      </c>
      <c r="R49" s="74">
        <v>615.8888938693278</v>
      </c>
    </row>
    <row r="50" spans="1:18" ht="12.75">
      <c r="A50" s="34" t="s">
        <v>287</v>
      </c>
      <c r="B50" s="35">
        <v>55.3</v>
      </c>
      <c r="C50" s="70">
        <v>4529.07</v>
      </c>
      <c r="D50" s="71">
        <v>1586.7428662399998</v>
      </c>
      <c r="E50" s="72">
        <v>2942.32713376</v>
      </c>
      <c r="F50" s="23"/>
      <c r="G50" s="73">
        <v>0</v>
      </c>
      <c r="H50" s="22">
        <v>2695.8962536848994</v>
      </c>
      <c r="I50" s="23"/>
      <c r="J50" s="74">
        <v>2695.8962536848994</v>
      </c>
      <c r="K50" s="72">
        <v>498.1977</v>
      </c>
      <c r="L50" s="75">
        <v>1902.2093999999997</v>
      </c>
      <c r="M50" s="75">
        <v>815.2325999999999</v>
      </c>
      <c r="N50" s="33"/>
      <c r="O50" s="23">
        <v>3215.6396999999997</v>
      </c>
      <c r="P50" s="74">
        <v>-519.7434463151003</v>
      </c>
      <c r="Q50" s="74">
        <v>-246.4308800751005</v>
      </c>
      <c r="R50" s="74">
        <v>0</v>
      </c>
    </row>
    <row r="51" spans="1:18" ht="12.75">
      <c r="A51" s="34" t="s">
        <v>288</v>
      </c>
      <c r="B51" s="35">
        <v>56.8</v>
      </c>
      <c r="C51" s="70">
        <v>4651.92</v>
      </c>
      <c r="D51" s="71">
        <v>2242.7532028800006</v>
      </c>
      <c r="E51" s="72">
        <v>2409.1667971199995</v>
      </c>
      <c r="F51" s="23"/>
      <c r="G51" s="73">
        <v>0</v>
      </c>
      <c r="H51" s="22">
        <v>2196.131705972541</v>
      </c>
      <c r="I51" s="23"/>
      <c r="J51" s="74">
        <v>2196.131705972541</v>
      </c>
      <c r="K51" s="72">
        <v>511.7112</v>
      </c>
      <c r="L51" s="75">
        <v>1953.8064</v>
      </c>
      <c r="M51" s="75">
        <v>837.3456</v>
      </c>
      <c r="N51" s="33"/>
      <c r="O51" s="23">
        <v>3302.8632000000002</v>
      </c>
      <c r="P51" s="74">
        <v>-1106.7314940274591</v>
      </c>
      <c r="Q51" s="74">
        <v>-213.0350911474584</v>
      </c>
      <c r="R51" s="74">
        <v>621.328242021395</v>
      </c>
    </row>
    <row r="52" spans="1:18" ht="12.75">
      <c r="A52" s="34" t="s">
        <v>127</v>
      </c>
      <c r="B52" s="35">
        <v>55.6</v>
      </c>
      <c r="C52" s="70">
        <v>4553.64</v>
      </c>
      <c r="D52" s="71">
        <v>2278.8184827600003</v>
      </c>
      <c r="E52" s="72">
        <v>2274.82151724</v>
      </c>
      <c r="F52" s="23"/>
      <c r="G52" s="73">
        <v>0</v>
      </c>
      <c r="H52" s="22">
        <v>0</v>
      </c>
      <c r="I52" s="23"/>
      <c r="J52" s="74">
        <v>0</v>
      </c>
      <c r="K52" s="72">
        <v>500.90040000000005</v>
      </c>
      <c r="L52" s="75">
        <v>1912.5288</v>
      </c>
      <c r="M52" s="75">
        <v>819.6552</v>
      </c>
      <c r="N52" s="33"/>
      <c r="O52" s="23">
        <v>3233.0844</v>
      </c>
      <c r="P52" s="74">
        <v>-3233.0844</v>
      </c>
      <c r="Q52" s="74">
        <v>-2274.82151724</v>
      </c>
      <c r="R52" s="74">
        <v>0</v>
      </c>
    </row>
    <row r="53" spans="1:18" ht="12.75">
      <c r="A53" s="34" t="s">
        <v>128</v>
      </c>
      <c r="B53" s="35">
        <v>30.3</v>
      </c>
      <c r="C53" s="70">
        <v>2481.57</v>
      </c>
      <c r="D53" s="71">
        <v>1286.3789128800001</v>
      </c>
      <c r="E53" s="72">
        <v>1195.19108712</v>
      </c>
      <c r="F53" s="23"/>
      <c r="G53" s="73">
        <v>0</v>
      </c>
      <c r="H53" s="22">
        <v>0</v>
      </c>
      <c r="I53" s="23"/>
      <c r="J53" s="74">
        <v>0</v>
      </c>
      <c r="K53" s="72">
        <v>272.97270000000003</v>
      </c>
      <c r="L53" s="75">
        <v>1042.2594000000001</v>
      </c>
      <c r="M53" s="75">
        <v>446.68260000000004</v>
      </c>
      <c r="N53" s="33"/>
      <c r="O53" s="23">
        <v>1761.9147000000003</v>
      </c>
      <c r="P53" s="74">
        <v>-1761.9147000000003</v>
      </c>
      <c r="Q53" s="74">
        <v>-1195.19108712</v>
      </c>
      <c r="R53" s="74">
        <v>0</v>
      </c>
    </row>
    <row r="54" spans="1:18" ht="12" customHeight="1">
      <c r="A54" s="34" t="s">
        <v>129</v>
      </c>
      <c r="B54" s="35">
        <v>3364.1</v>
      </c>
      <c r="C54" s="70">
        <v>275519.79</v>
      </c>
      <c r="D54" s="71">
        <v>44340.92812403999</v>
      </c>
      <c r="E54" s="72">
        <v>231178.86187596</v>
      </c>
      <c r="F54" s="23"/>
      <c r="G54" s="73">
        <v>0</v>
      </c>
      <c r="H54" s="22">
        <v>195439.17145321384</v>
      </c>
      <c r="I54" s="23"/>
      <c r="J54" s="74">
        <v>195439.17145321384</v>
      </c>
      <c r="K54" s="72">
        <v>30307.1769</v>
      </c>
      <c r="L54" s="75">
        <v>115718.31179999998</v>
      </c>
      <c r="M54" s="75">
        <v>49593.56219999999</v>
      </c>
      <c r="N54" s="33"/>
      <c r="O54" s="23">
        <v>195619.05089999997</v>
      </c>
      <c r="P54" s="74">
        <v>-179.87944678612985</v>
      </c>
      <c r="Q54" s="74">
        <v>-35739.69042274615</v>
      </c>
      <c r="R54" s="74">
        <v>29655.95636076346</v>
      </c>
    </row>
    <row r="55" spans="1:18" ht="12.75">
      <c r="A55" s="34" t="s">
        <v>289</v>
      </c>
      <c r="B55" s="86">
        <v>57.7</v>
      </c>
      <c r="C55" s="70">
        <v>4725.63</v>
      </c>
      <c r="D55" s="71">
        <v>1690.9754025599996</v>
      </c>
      <c r="E55" s="72">
        <v>3034.6545974400005</v>
      </c>
      <c r="F55" s="23"/>
      <c r="G55" s="73">
        <v>0</v>
      </c>
      <c r="H55" s="22">
        <v>0</v>
      </c>
      <c r="I55" s="23"/>
      <c r="J55" s="74">
        <v>0</v>
      </c>
      <c r="K55" s="72">
        <v>519.8193</v>
      </c>
      <c r="L55" s="75">
        <v>1984.7646</v>
      </c>
      <c r="M55" s="75">
        <v>850.6134</v>
      </c>
      <c r="N55" s="33"/>
      <c r="O55" s="23">
        <v>3355.1973</v>
      </c>
      <c r="P55" s="74">
        <v>-3355.1973</v>
      </c>
      <c r="Q55" s="74">
        <v>-3034.6545974400005</v>
      </c>
      <c r="R55" s="74">
        <v>0</v>
      </c>
    </row>
    <row r="56" spans="1:18" ht="12.75">
      <c r="A56" s="34" t="s">
        <v>290</v>
      </c>
      <c r="B56" s="86">
        <v>63.2</v>
      </c>
      <c r="C56" s="70">
        <v>5176.08</v>
      </c>
      <c r="D56" s="71">
        <v>1601.917052159999</v>
      </c>
      <c r="E56" s="72">
        <v>3574.162947840001</v>
      </c>
      <c r="F56" s="23"/>
      <c r="G56" s="73">
        <v>0</v>
      </c>
      <c r="H56" s="22">
        <v>3244.3659857812568</v>
      </c>
      <c r="I56" s="23"/>
      <c r="J56" s="74">
        <v>3244.3659857812568</v>
      </c>
      <c r="K56" s="72">
        <v>569.3688</v>
      </c>
      <c r="L56" s="75">
        <v>2173.9536</v>
      </c>
      <c r="M56" s="75">
        <v>931.6944</v>
      </c>
      <c r="N56" s="33"/>
      <c r="O56" s="23">
        <v>3675.0168</v>
      </c>
      <c r="P56" s="74">
        <v>-430.6508142187431</v>
      </c>
      <c r="Q56" s="74">
        <v>-329.79696205874416</v>
      </c>
      <c r="R56" s="74">
        <v>688.4205335695433</v>
      </c>
    </row>
    <row r="57" spans="1:18" ht="12.75">
      <c r="A57" s="34" t="s">
        <v>291</v>
      </c>
      <c r="B57" s="86">
        <v>56.7</v>
      </c>
      <c r="C57" s="70">
        <v>4643.73</v>
      </c>
      <c r="D57" s="71">
        <v>2007.9764770000006</v>
      </c>
      <c r="E57" s="72">
        <v>2635.753523</v>
      </c>
      <c r="F57" s="23"/>
      <c r="G57" s="73">
        <v>0</v>
      </c>
      <c r="H57" s="22">
        <v>2875.213025335108</v>
      </c>
      <c r="I57" s="23"/>
      <c r="J57" s="74">
        <v>2875.213025335108</v>
      </c>
      <c r="K57" s="72">
        <v>510.81030000000004</v>
      </c>
      <c r="L57" s="75">
        <v>1950.3666</v>
      </c>
      <c r="M57" s="75">
        <v>835.8714000000001</v>
      </c>
      <c r="N57" s="33"/>
      <c r="O57" s="23">
        <v>3297.0483</v>
      </c>
      <c r="P57" s="74">
        <v>-421.83527466489204</v>
      </c>
      <c r="Q57" s="74">
        <v>239.45950233510803</v>
      </c>
      <c r="R57" s="74">
        <v>618.5122285294225</v>
      </c>
    </row>
    <row r="58" spans="1:18" ht="12.75">
      <c r="A58" s="34" t="s">
        <v>137</v>
      </c>
      <c r="B58" s="35">
        <v>72.8</v>
      </c>
      <c r="C58" s="70">
        <v>5962.32</v>
      </c>
      <c r="D58" s="71">
        <v>2580.2768577600004</v>
      </c>
      <c r="E58" s="72">
        <v>3382.0431422399993</v>
      </c>
      <c r="F58" s="23"/>
      <c r="G58" s="73">
        <v>0</v>
      </c>
      <c r="H58" s="22">
        <v>1430.6648487047116</v>
      </c>
      <c r="I58" s="23"/>
      <c r="J58" s="74">
        <v>1430.6648487047116</v>
      </c>
      <c r="K58" s="72">
        <v>655.8552</v>
      </c>
      <c r="L58" s="75">
        <v>2504.1744</v>
      </c>
      <c r="M58" s="75">
        <v>1073.2176</v>
      </c>
      <c r="N58" s="33"/>
      <c r="O58" s="23">
        <v>4233.2472</v>
      </c>
      <c r="P58" s="74">
        <v>-2802.5823512952884</v>
      </c>
      <c r="Q58" s="74">
        <v>-1951.3782935352876</v>
      </c>
      <c r="R58" s="74">
        <v>30.45729009787702</v>
      </c>
    </row>
    <row r="59" spans="1:18" ht="12.75">
      <c r="A59" s="34" t="s">
        <v>138</v>
      </c>
      <c r="B59" s="35">
        <v>73.1</v>
      </c>
      <c r="C59" s="70">
        <v>5986.89</v>
      </c>
      <c r="D59" s="71">
        <v>2513.8708160299993</v>
      </c>
      <c r="E59" s="72">
        <v>3473.01918397</v>
      </c>
      <c r="F59" s="23"/>
      <c r="G59" s="73">
        <v>0</v>
      </c>
      <c r="H59" s="22">
        <v>2252.280084113441</v>
      </c>
      <c r="I59" s="23"/>
      <c r="J59" s="74">
        <v>2252.280084113441</v>
      </c>
      <c r="K59" s="72">
        <v>658.5578999999999</v>
      </c>
      <c r="L59" s="75">
        <v>2514.4937999999997</v>
      </c>
      <c r="M59" s="75">
        <v>1077.6401999999998</v>
      </c>
      <c r="N59" s="33"/>
      <c r="O59" s="23">
        <v>4250.6919</v>
      </c>
      <c r="P59" s="74">
        <v>-1998.411815886559</v>
      </c>
      <c r="Q59" s="74">
        <v>-1220.7390998565593</v>
      </c>
      <c r="R59" s="74">
        <v>91.82870667184258</v>
      </c>
    </row>
    <row r="60" spans="1:18" ht="12.75">
      <c r="A60" s="34" t="s">
        <v>139</v>
      </c>
      <c r="B60" s="35">
        <v>73.1</v>
      </c>
      <c r="C60" s="70">
        <v>5986.89</v>
      </c>
      <c r="D60" s="71">
        <v>2526.8574945599994</v>
      </c>
      <c r="E60" s="72">
        <v>3460.03250544</v>
      </c>
      <c r="F60" s="23"/>
      <c r="G60" s="73">
        <v>0</v>
      </c>
      <c r="H60" s="22">
        <v>2556.510264033018</v>
      </c>
      <c r="I60" s="23"/>
      <c r="J60" s="74">
        <v>2556.510264033018</v>
      </c>
      <c r="K60" s="72">
        <v>658.5578999999999</v>
      </c>
      <c r="L60" s="75">
        <v>2514.4937999999997</v>
      </c>
      <c r="M60" s="75">
        <v>1077.6401999999998</v>
      </c>
      <c r="N60" s="33"/>
      <c r="O60" s="23">
        <v>4250.6919</v>
      </c>
      <c r="P60" s="74">
        <v>-1694.181635966982</v>
      </c>
      <c r="Q60" s="74">
        <v>-903.5222414069822</v>
      </c>
      <c r="R60" s="74">
        <v>320.9646316761173</v>
      </c>
    </row>
    <row r="61" spans="1:18" ht="12.75">
      <c r="A61" s="34" t="s">
        <v>140</v>
      </c>
      <c r="B61" s="35">
        <v>71</v>
      </c>
      <c r="C61" s="70">
        <v>5814.9</v>
      </c>
      <c r="D61" s="71">
        <v>2547.5184251999995</v>
      </c>
      <c r="E61" s="72">
        <v>3267.3815748</v>
      </c>
      <c r="F61" s="23"/>
      <c r="G61" s="73">
        <v>0</v>
      </c>
      <c r="H61" s="22">
        <v>2979.820488213468</v>
      </c>
      <c r="I61" s="23"/>
      <c r="J61" s="74">
        <v>2979.820488213468</v>
      </c>
      <c r="K61" s="72">
        <v>639.639</v>
      </c>
      <c r="L61" s="75">
        <v>2442.258</v>
      </c>
      <c r="M61" s="75">
        <v>1046.6819999999998</v>
      </c>
      <c r="N61" s="33"/>
      <c r="O61" s="23">
        <v>4128.579</v>
      </c>
      <c r="P61" s="74">
        <v>-1148.758511786532</v>
      </c>
      <c r="Q61" s="74">
        <v>-287.5610865865324</v>
      </c>
      <c r="R61" s="74">
        <v>0</v>
      </c>
    </row>
    <row r="62" spans="1:18" ht="12.75">
      <c r="A62" s="34" t="s">
        <v>141</v>
      </c>
      <c r="B62" s="35">
        <v>73.1</v>
      </c>
      <c r="C62" s="70">
        <v>5986.89</v>
      </c>
      <c r="D62" s="71">
        <v>2369.6052286199993</v>
      </c>
      <c r="E62" s="72">
        <v>3617.28477138</v>
      </c>
      <c r="F62" s="23"/>
      <c r="G62" s="73">
        <v>0</v>
      </c>
      <c r="H62" s="22">
        <v>0</v>
      </c>
      <c r="I62" s="23"/>
      <c r="J62" s="74">
        <v>0</v>
      </c>
      <c r="K62" s="72">
        <v>658.5578999999999</v>
      </c>
      <c r="L62" s="75">
        <v>2514.4937999999997</v>
      </c>
      <c r="M62" s="75">
        <v>1077.6401999999998</v>
      </c>
      <c r="N62" s="33"/>
      <c r="O62" s="23">
        <v>4250.6919</v>
      </c>
      <c r="P62" s="74">
        <v>-4250.6919</v>
      </c>
      <c r="Q62" s="74">
        <v>-3617.28477138</v>
      </c>
      <c r="R62" s="74">
        <v>0</v>
      </c>
    </row>
    <row r="63" spans="1:18" ht="12.75">
      <c r="A63" s="34" t="s">
        <v>142</v>
      </c>
      <c r="B63" s="35">
        <v>72.9</v>
      </c>
      <c r="C63" s="70">
        <v>5970.51</v>
      </c>
      <c r="D63" s="71">
        <v>2488.887056880002</v>
      </c>
      <c r="E63" s="72">
        <v>3481.622943119999</v>
      </c>
      <c r="F63" s="23"/>
      <c r="G63" s="73">
        <v>0</v>
      </c>
      <c r="H63" s="22">
        <v>0</v>
      </c>
      <c r="I63" s="23"/>
      <c r="J63" s="74">
        <v>0</v>
      </c>
      <c r="K63" s="72">
        <v>656.7561000000002</v>
      </c>
      <c r="L63" s="75">
        <v>2507.6142000000004</v>
      </c>
      <c r="M63" s="75">
        <v>1074.6918</v>
      </c>
      <c r="N63" s="33"/>
      <c r="O63" s="23">
        <v>4239.062100000001</v>
      </c>
      <c r="P63" s="74">
        <v>-4239.062100000001</v>
      </c>
      <c r="Q63" s="74">
        <v>-3481.622943119999</v>
      </c>
      <c r="R63" s="74">
        <v>0</v>
      </c>
    </row>
    <row r="64" spans="1:18" ht="12.75">
      <c r="A64" s="34" t="s">
        <v>143</v>
      </c>
      <c r="B64" s="35">
        <v>71.2</v>
      </c>
      <c r="C64" s="70">
        <v>5831.28</v>
      </c>
      <c r="D64" s="71">
        <v>2431.354737840001</v>
      </c>
      <c r="E64" s="72">
        <v>3399.92526216</v>
      </c>
      <c r="F64" s="23"/>
      <c r="G64" s="73">
        <v>0</v>
      </c>
      <c r="H64" s="22">
        <v>1958.8516950937503</v>
      </c>
      <c r="I64" s="23"/>
      <c r="J64" s="74">
        <v>1958.8516950937503</v>
      </c>
      <c r="K64" s="72">
        <v>641.4408000000001</v>
      </c>
      <c r="L64" s="75">
        <v>2449.1376</v>
      </c>
      <c r="M64" s="75">
        <v>1049.6304</v>
      </c>
      <c r="N64" s="33"/>
      <c r="O64" s="23">
        <v>4140.2088</v>
      </c>
      <c r="P64" s="74">
        <v>-2181.3571049062502</v>
      </c>
      <c r="Q64" s="74">
        <v>-1441.0735670662496</v>
      </c>
      <c r="R64" s="74">
        <v>246.12936450620998</v>
      </c>
    </row>
    <row r="65" spans="1:18" ht="12.75">
      <c r="A65" s="34" t="s">
        <v>144</v>
      </c>
      <c r="B65" s="35">
        <v>70.1</v>
      </c>
      <c r="C65" s="70">
        <v>5741.19</v>
      </c>
      <c r="D65" s="71">
        <v>2421.3376404</v>
      </c>
      <c r="E65" s="72">
        <v>3319.8523595999995</v>
      </c>
      <c r="F65" s="23"/>
      <c r="G65" s="73">
        <v>0</v>
      </c>
      <c r="H65" s="22">
        <v>0</v>
      </c>
      <c r="I65" s="23"/>
      <c r="J65" s="74">
        <v>0</v>
      </c>
      <c r="K65" s="72">
        <v>631.5309</v>
      </c>
      <c r="L65" s="75">
        <v>2411.2998</v>
      </c>
      <c r="M65" s="75">
        <v>1033.4142</v>
      </c>
      <c r="N65" s="33"/>
      <c r="O65" s="23">
        <v>4076.2448999999997</v>
      </c>
      <c r="P65" s="74">
        <v>-4076.2448999999997</v>
      </c>
      <c r="Q65" s="74">
        <v>-3319.8523595999995</v>
      </c>
      <c r="R65" s="74">
        <v>0</v>
      </c>
    </row>
    <row r="66" spans="1:18" ht="12.75">
      <c r="A66" s="34" t="s">
        <v>145</v>
      </c>
      <c r="B66" s="35">
        <v>72.9</v>
      </c>
      <c r="C66" s="70">
        <v>5970.51</v>
      </c>
      <c r="D66" s="71">
        <v>2363.122040580002</v>
      </c>
      <c r="E66" s="72">
        <v>3607.3879594199993</v>
      </c>
      <c r="F66" s="23"/>
      <c r="G66" s="73">
        <v>0</v>
      </c>
      <c r="H66" s="22">
        <v>0</v>
      </c>
      <c r="I66" s="23"/>
      <c r="J66" s="74">
        <v>0</v>
      </c>
      <c r="K66" s="72">
        <v>656.7561000000002</v>
      </c>
      <c r="L66" s="75">
        <v>2507.6142000000004</v>
      </c>
      <c r="M66" s="75">
        <v>1074.6918</v>
      </c>
      <c r="N66" s="33"/>
      <c r="O66" s="23">
        <v>4239.062100000001</v>
      </c>
      <c r="P66" s="74">
        <v>-4239.062100000001</v>
      </c>
      <c r="Q66" s="74">
        <v>-3607.3879594199993</v>
      </c>
      <c r="R66" s="74">
        <v>0</v>
      </c>
    </row>
    <row r="67" spans="1:18" ht="12.75">
      <c r="A67" s="34" t="s">
        <v>146</v>
      </c>
      <c r="B67" s="35">
        <v>70</v>
      </c>
      <c r="C67" s="70">
        <v>5733</v>
      </c>
      <c r="D67" s="71">
        <v>2511.6378840000007</v>
      </c>
      <c r="E67" s="72">
        <v>3221.3621159999993</v>
      </c>
      <c r="F67" s="23"/>
      <c r="G67" s="73">
        <v>0</v>
      </c>
      <c r="H67" s="22">
        <v>0</v>
      </c>
      <c r="I67" s="23"/>
      <c r="J67" s="74">
        <v>0</v>
      </c>
      <c r="K67" s="72">
        <v>630.63</v>
      </c>
      <c r="L67" s="75">
        <v>2407.86</v>
      </c>
      <c r="M67" s="75">
        <v>1031.94</v>
      </c>
      <c r="N67" s="33"/>
      <c r="O67" s="23">
        <v>4070.43</v>
      </c>
      <c r="P67" s="74">
        <v>-4070.43</v>
      </c>
      <c r="Q67" s="74">
        <v>-3221.3621159999993</v>
      </c>
      <c r="R67" s="74">
        <v>0</v>
      </c>
    </row>
    <row r="68" spans="1:18" ht="12.75">
      <c r="A68" s="34" t="s">
        <v>147</v>
      </c>
      <c r="B68" s="35">
        <v>72.1</v>
      </c>
      <c r="C68" s="70">
        <v>5904.99</v>
      </c>
      <c r="D68" s="71">
        <v>2586.9870205199995</v>
      </c>
      <c r="E68" s="72">
        <v>3318.0029794800002</v>
      </c>
      <c r="F68" s="23"/>
      <c r="G68" s="73">
        <v>0</v>
      </c>
      <c r="H68" s="22">
        <v>1996.0030621016867</v>
      </c>
      <c r="I68" s="23"/>
      <c r="J68" s="74">
        <v>1996.0030621016867</v>
      </c>
      <c r="K68" s="72">
        <v>649.5489</v>
      </c>
      <c r="L68" s="75">
        <v>2480.0957999999996</v>
      </c>
      <c r="M68" s="75">
        <v>1062.8981999999999</v>
      </c>
      <c r="N68" s="33"/>
      <c r="O68" s="23">
        <v>4192.5428999999995</v>
      </c>
      <c r="P68" s="74">
        <v>-2196.5398378983127</v>
      </c>
      <c r="Q68" s="74">
        <v>-1321.9999173783135</v>
      </c>
      <c r="R68" s="74">
        <v>0</v>
      </c>
    </row>
    <row r="69" spans="1:18" ht="12.75">
      <c r="A69" s="34" t="s">
        <v>148</v>
      </c>
      <c r="B69" s="35">
        <v>72.1</v>
      </c>
      <c r="C69" s="70">
        <v>5904.99</v>
      </c>
      <c r="D69" s="71">
        <v>2556.03260262</v>
      </c>
      <c r="E69" s="72">
        <v>3348.9573973799997</v>
      </c>
      <c r="F69" s="23"/>
      <c r="G69" s="73">
        <v>0</v>
      </c>
      <c r="H69" s="22">
        <v>0</v>
      </c>
      <c r="I69" s="23"/>
      <c r="J69" s="74">
        <v>0</v>
      </c>
      <c r="K69" s="72">
        <v>649.5489</v>
      </c>
      <c r="L69" s="75">
        <v>2480.0957999999996</v>
      </c>
      <c r="M69" s="75">
        <v>1062.8981999999999</v>
      </c>
      <c r="N69" s="33"/>
      <c r="O69" s="23">
        <v>4192.5428999999995</v>
      </c>
      <c r="P69" s="74">
        <v>-4192.5428999999995</v>
      </c>
      <c r="Q69" s="74">
        <v>-3348.9573973799997</v>
      </c>
      <c r="R69" s="74">
        <v>0</v>
      </c>
    </row>
    <row r="70" spans="1:18" ht="12.75">
      <c r="A70" s="34" t="s">
        <v>149</v>
      </c>
      <c r="B70" s="35">
        <v>72.2</v>
      </c>
      <c r="C70" s="70">
        <v>5913.18</v>
      </c>
      <c r="D70" s="71">
        <v>2590.5750746400004</v>
      </c>
      <c r="E70" s="72">
        <v>3322.60492536</v>
      </c>
      <c r="F70" s="23"/>
      <c r="G70" s="73">
        <v>0</v>
      </c>
      <c r="H70" s="22">
        <v>1026.1406144640257</v>
      </c>
      <c r="I70" s="23"/>
      <c r="J70" s="74">
        <v>1026.1406144640257</v>
      </c>
      <c r="K70" s="72">
        <v>650.4498</v>
      </c>
      <c r="L70" s="75">
        <v>2483.5356</v>
      </c>
      <c r="M70" s="75">
        <v>1064.3724</v>
      </c>
      <c r="N70" s="33"/>
      <c r="O70" s="23">
        <v>4198.3578</v>
      </c>
      <c r="P70" s="74">
        <v>-3172.217185535974</v>
      </c>
      <c r="Q70" s="74">
        <v>-2296.4643108959744</v>
      </c>
      <c r="R70" s="74">
        <v>0</v>
      </c>
    </row>
    <row r="71" spans="1:18" ht="12.75">
      <c r="A71" s="34" t="s">
        <v>150</v>
      </c>
      <c r="B71" s="35">
        <v>72</v>
      </c>
      <c r="C71" s="70">
        <v>5896.8</v>
      </c>
      <c r="D71" s="71">
        <v>2459.712710700001</v>
      </c>
      <c r="E71" s="72">
        <v>3437.087289299999</v>
      </c>
      <c r="F71" s="23"/>
      <c r="G71" s="73">
        <v>0</v>
      </c>
      <c r="H71" s="22">
        <v>0</v>
      </c>
      <c r="I71" s="23"/>
      <c r="J71" s="74">
        <v>0</v>
      </c>
      <c r="K71" s="72">
        <v>648.648</v>
      </c>
      <c r="L71" s="75">
        <v>2476.656</v>
      </c>
      <c r="M71" s="75">
        <v>1061.424</v>
      </c>
      <c r="N71" s="33"/>
      <c r="O71" s="23">
        <v>4186.728</v>
      </c>
      <c r="P71" s="74">
        <v>-4186.728</v>
      </c>
      <c r="Q71" s="74">
        <v>-3437.087289299999</v>
      </c>
      <c r="R71" s="74">
        <v>0</v>
      </c>
    </row>
    <row r="72" spans="1:18" ht="12.75">
      <c r="A72" s="34" t="s">
        <v>151</v>
      </c>
      <c r="B72" s="35">
        <v>71</v>
      </c>
      <c r="C72" s="70">
        <v>5814.9</v>
      </c>
      <c r="D72" s="71">
        <v>2501.2743646800004</v>
      </c>
      <c r="E72" s="72">
        <v>3313.625635319999</v>
      </c>
      <c r="F72" s="23"/>
      <c r="G72" s="73">
        <v>0</v>
      </c>
      <c r="H72" s="22">
        <v>0</v>
      </c>
      <c r="I72" s="23"/>
      <c r="J72" s="74">
        <v>0</v>
      </c>
      <c r="K72" s="72">
        <v>639.639</v>
      </c>
      <c r="L72" s="75">
        <v>2442.258</v>
      </c>
      <c r="M72" s="75">
        <v>1046.6819999999998</v>
      </c>
      <c r="N72" s="33"/>
      <c r="O72" s="23">
        <v>4128.579</v>
      </c>
      <c r="P72" s="74">
        <v>-4128.579</v>
      </c>
      <c r="Q72" s="74">
        <v>-3313.625635319999</v>
      </c>
      <c r="R72" s="74">
        <v>0</v>
      </c>
    </row>
    <row r="73" spans="1:18" ht="12.75">
      <c r="A73" s="34" t="s">
        <v>152</v>
      </c>
      <c r="B73" s="35">
        <v>71.6</v>
      </c>
      <c r="C73" s="70">
        <v>5864.04</v>
      </c>
      <c r="D73" s="71">
        <v>2443.9746538199993</v>
      </c>
      <c r="E73" s="72">
        <v>3420.06534618</v>
      </c>
      <c r="F73" s="23"/>
      <c r="G73" s="73">
        <v>0</v>
      </c>
      <c r="H73" s="22">
        <v>593.4235437366161</v>
      </c>
      <c r="I73" s="23"/>
      <c r="J73" s="74">
        <v>593.4235437366161</v>
      </c>
      <c r="K73" s="72">
        <v>645.0443999999999</v>
      </c>
      <c r="L73" s="75">
        <v>2462.8967999999995</v>
      </c>
      <c r="M73" s="75">
        <v>1055.5271999999998</v>
      </c>
      <c r="N73" s="33"/>
      <c r="O73" s="23">
        <v>4163.468399999999</v>
      </c>
      <c r="P73" s="74">
        <v>-3570.044856263383</v>
      </c>
      <c r="Q73" s="74">
        <v>-2826.6418024433838</v>
      </c>
      <c r="R73" s="74">
        <v>75.16554601327559</v>
      </c>
    </row>
    <row r="74" spans="1:18" ht="12.75">
      <c r="A74" s="34" t="s">
        <v>153</v>
      </c>
      <c r="B74" s="35">
        <v>72.8</v>
      </c>
      <c r="C74" s="70">
        <v>5962.32</v>
      </c>
      <c r="D74" s="71">
        <v>2485.6454628600004</v>
      </c>
      <c r="E74" s="72">
        <v>3476.6745371399993</v>
      </c>
      <c r="F74" s="23"/>
      <c r="G74" s="73">
        <v>0</v>
      </c>
      <c r="H74" s="22">
        <v>3158.090824286439</v>
      </c>
      <c r="I74" s="23"/>
      <c r="J74" s="74">
        <v>3158.090824286439</v>
      </c>
      <c r="K74" s="72">
        <v>655.8552</v>
      </c>
      <c r="L74" s="75">
        <v>2504.1744</v>
      </c>
      <c r="M74" s="75">
        <v>1073.2176</v>
      </c>
      <c r="N74" s="33"/>
      <c r="O74" s="23">
        <v>4233.2472</v>
      </c>
      <c r="P74" s="74">
        <v>-1075.156375713561</v>
      </c>
      <c r="Q74" s="74">
        <v>-318.5837128535604</v>
      </c>
      <c r="R74" s="74">
        <v>397.8640411291854</v>
      </c>
    </row>
    <row r="75" spans="1:18" ht="12.75">
      <c r="A75" s="34" t="s">
        <v>154</v>
      </c>
      <c r="B75" s="35">
        <v>71.2</v>
      </c>
      <c r="C75" s="70">
        <v>5831.28</v>
      </c>
      <c r="D75" s="71">
        <v>2554.694533440001</v>
      </c>
      <c r="E75" s="72">
        <v>3276.5854665599995</v>
      </c>
      <c r="F75" s="23"/>
      <c r="G75" s="73">
        <v>0</v>
      </c>
      <c r="H75" s="22">
        <v>2957.7254639379166</v>
      </c>
      <c r="I75" s="23"/>
      <c r="J75" s="74">
        <v>2957.7254639379166</v>
      </c>
      <c r="K75" s="72">
        <v>641.4408000000001</v>
      </c>
      <c r="L75" s="75">
        <v>2449.1376</v>
      </c>
      <c r="M75" s="75">
        <v>1049.6304</v>
      </c>
      <c r="N75" s="33"/>
      <c r="O75" s="23">
        <v>4140.2088</v>
      </c>
      <c r="P75" s="74">
        <v>-1182.4833360620837</v>
      </c>
      <c r="Q75" s="74">
        <v>-318.8600026220829</v>
      </c>
      <c r="R75" s="74">
        <v>0</v>
      </c>
    </row>
    <row r="76" spans="1:18" ht="12.75">
      <c r="A76" s="34" t="s">
        <v>155</v>
      </c>
      <c r="B76" s="35">
        <v>73.3</v>
      </c>
      <c r="C76" s="70">
        <v>6003.27</v>
      </c>
      <c r="D76" s="71">
        <v>2630.043669960001</v>
      </c>
      <c r="E76" s="72">
        <v>3373.2263300399986</v>
      </c>
      <c r="F76" s="23"/>
      <c r="G76" s="73">
        <v>0</v>
      </c>
      <c r="H76" s="22">
        <v>2878.7844328266406</v>
      </c>
      <c r="I76" s="23"/>
      <c r="J76" s="74">
        <v>2878.7844328266406</v>
      </c>
      <c r="K76" s="72">
        <v>660.3597</v>
      </c>
      <c r="L76" s="75">
        <v>2521.3733999999995</v>
      </c>
      <c r="M76" s="75">
        <v>1080.5885999999998</v>
      </c>
      <c r="N76" s="33"/>
      <c r="O76" s="23">
        <v>4262.3216999999995</v>
      </c>
      <c r="P76" s="74">
        <v>-1383.537267173359</v>
      </c>
      <c r="Q76" s="74">
        <v>-494.44189721335806</v>
      </c>
      <c r="R76" s="74">
        <v>0</v>
      </c>
    </row>
    <row r="77" spans="1:18" ht="12.75">
      <c r="A77" s="34" t="s">
        <v>156</v>
      </c>
      <c r="B77" s="35">
        <v>72.4</v>
      </c>
      <c r="C77" s="70">
        <v>5929.56</v>
      </c>
      <c r="D77" s="71">
        <v>2469.907405980001</v>
      </c>
      <c r="E77" s="72">
        <v>3459.6525940199995</v>
      </c>
      <c r="F77" s="23"/>
      <c r="G77" s="73">
        <v>0</v>
      </c>
      <c r="H77" s="22">
        <v>1017.6911701879129</v>
      </c>
      <c r="I77" s="23"/>
      <c r="J77" s="74">
        <v>1017.6911701879129</v>
      </c>
      <c r="K77" s="72">
        <v>652.2516</v>
      </c>
      <c r="L77" s="75">
        <v>2490.4152</v>
      </c>
      <c r="M77" s="75">
        <v>1067.3208</v>
      </c>
      <c r="N77" s="33"/>
      <c r="O77" s="23">
        <v>4209.9876</v>
      </c>
      <c r="P77" s="74">
        <v>-3192.2964298120874</v>
      </c>
      <c r="Q77" s="74">
        <v>-2441.9614238320864</v>
      </c>
      <c r="R77" s="74">
        <v>130.25401768319946</v>
      </c>
    </row>
    <row r="78" spans="1:18" ht="12.75">
      <c r="A78" s="34" t="s">
        <v>157</v>
      </c>
      <c r="B78" s="35">
        <v>75.8</v>
      </c>
      <c r="C78" s="70">
        <v>6208.02</v>
      </c>
      <c r="D78" s="71">
        <v>2589.822485460001</v>
      </c>
      <c r="E78" s="72">
        <v>3618.1975145399992</v>
      </c>
      <c r="F78" s="23"/>
      <c r="G78" s="73">
        <v>0</v>
      </c>
      <c r="H78" s="22">
        <v>0</v>
      </c>
      <c r="I78" s="23"/>
      <c r="J78" s="74">
        <v>0</v>
      </c>
      <c r="K78" s="72">
        <v>682.8822</v>
      </c>
      <c r="L78" s="75">
        <v>2607.3684000000003</v>
      </c>
      <c r="M78" s="75">
        <v>1117.4436</v>
      </c>
      <c r="N78" s="33"/>
      <c r="O78" s="23">
        <v>4407.6942</v>
      </c>
      <c r="P78" s="74">
        <v>-4407.6942</v>
      </c>
      <c r="Q78" s="74">
        <v>-3618.1975145399992</v>
      </c>
      <c r="R78" s="74">
        <v>0</v>
      </c>
    </row>
    <row r="79" spans="1:18" ht="12.75">
      <c r="A79" s="34" t="s">
        <v>158</v>
      </c>
      <c r="B79" s="35">
        <v>76.8</v>
      </c>
      <c r="C79" s="70">
        <v>6289.92</v>
      </c>
      <c r="D79" s="71">
        <v>2622.584885760001</v>
      </c>
      <c r="E79" s="72">
        <v>3667.3351142399993</v>
      </c>
      <c r="F79" s="23"/>
      <c r="G79" s="73">
        <v>0</v>
      </c>
      <c r="H79" s="22">
        <v>2301.1438973747113</v>
      </c>
      <c r="I79" s="23"/>
      <c r="J79" s="74">
        <v>2301.1438973747113</v>
      </c>
      <c r="K79" s="72">
        <v>691.8912</v>
      </c>
      <c r="L79" s="75">
        <v>2641.7664</v>
      </c>
      <c r="M79" s="75">
        <v>1132.1856</v>
      </c>
      <c r="N79" s="33"/>
      <c r="O79" s="23">
        <v>4465.8432</v>
      </c>
      <c r="P79" s="74">
        <v>-2164.699302625289</v>
      </c>
      <c r="Q79" s="74">
        <v>-1366.191216865288</v>
      </c>
      <c r="R79" s="74">
        <v>289.13831839172195</v>
      </c>
    </row>
    <row r="80" spans="1:18" ht="12.75">
      <c r="A80" s="34" t="s">
        <v>159</v>
      </c>
      <c r="B80" s="35">
        <v>73</v>
      </c>
      <c r="C80" s="70">
        <v>5978.7</v>
      </c>
      <c r="D80" s="71">
        <v>2492.821571100001</v>
      </c>
      <c r="E80" s="72">
        <v>3485.8784288999996</v>
      </c>
      <c r="F80" s="23"/>
      <c r="G80" s="73">
        <v>0</v>
      </c>
      <c r="H80" s="22">
        <v>1633.600423855056</v>
      </c>
      <c r="I80" s="23"/>
      <c r="J80" s="74">
        <v>1633.600423855056</v>
      </c>
      <c r="K80" s="72">
        <v>657.657</v>
      </c>
      <c r="L80" s="75">
        <v>2511.054</v>
      </c>
      <c r="M80" s="75">
        <v>1076.1660000000002</v>
      </c>
      <c r="N80" s="33"/>
      <c r="O80" s="23">
        <v>4244.877</v>
      </c>
      <c r="P80" s="74">
        <v>-2611.2765761449446</v>
      </c>
      <c r="Q80" s="74">
        <v>-1852.2780050449435</v>
      </c>
      <c r="R80" s="74">
        <v>205.26160055280596</v>
      </c>
    </row>
    <row r="81" spans="1:18" ht="12.75">
      <c r="A81" s="34" t="s">
        <v>160</v>
      </c>
      <c r="B81" s="85">
        <v>70.6</v>
      </c>
      <c r="C81" s="70">
        <v>5782.14</v>
      </c>
      <c r="D81" s="71">
        <v>2283.61697214</v>
      </c>
      <c r="E81" s="72">
        <v>3498.5230278599993</v>
      </c>
      <c r="F81" s="23"/>
      <c r="G81" s="73">
        <v>0</v>
      </c>
      <c r="H81" s="22">
        <v>3181.346630522404</v>
      </c>
      <c r="I81" s="23"/>
      <c r="J81" s="74">
        <v>3181.346630522404</v>
      </c>
      <c r="K81" s="72">
        <v>636.0354</v>
      </c>
      <c r="L81" s="75">
        <v>2428.4988</v>
      </c>
      <c r="M81" s="75">
        <v>1040.7851999999998</v>
      </c>
      <c r="N81" s="33"/>
      <c r="O81" s="23">
        <v>4105.3194</v>
      </c>
      <c r="P81" s="74">
        <v>-923.9727694775961</v>
      </c>
      <c r="Q81" s="74">
        <v>-317.17639733759506</v>
      </c>
      <c r="R81" s="74">
        <v>771.4839833385873</v>
      </c>
    </row>
    <row r="82" spans="1:18" ht="12.75">
      <c r="A82" s="34" t="s">
        <v>162</v>
      </c>
      <c r="B82" s="35">
        <v>72.3</v>
      </c>
      <c r="C82" s="70">
        <v>5921.37</v>
      </c>
      <c r="D82" s="71">
        <v>2469.0910326600006</v>
      </c>
      <c r="E82" s="72">
        <v>3452.2789673399993</v>
      </c>
      <c r="F82" s="23"/>
      <c r="G82" s="73">
        <v>0</v>
      </c>
      <c r="H82" s="22">
        <v>1816.9076765601121</v>
      </c>
      <c r="I82" s="23"/>
      <c r="J82" s="74">
        <v>1816.9076765601121</v>
      </c>
      <c r="K82" s="72">
        <v>651.3507</v>
      </c>
      <c r="L82" s="75">
        <v>2486.9754</v>
      </c>
      <c r="M82" s="75">
        <v>1065.8465999999999</v>
      </c>
      <c r="N82" s="33"/>
      <c r="O82" s="23">
        <v>4204.172699999999</v>
      </c>
      <c r="P82" s="74">
        <v>-2387.265023439887</v>
      </c>
      <c r="Q82" s="74">
        <v>-1635.3712907798872</v>
      </c>
      <c r="R82" s="74">
        <v>227.98980410679087</v>
      </c>
    </row>
    <row r="83" spans="1:18" ht="12.75">
      <c r="A83" s="34" t="s">
        <v>163</v>
      </c>
      <c r="B83" s="35">
        <v>71</v>
      </c>
      <c r="C83" s="70">
        <v>5814.9</v>
      </c>
      <c r="D83" s="71">
        <v>2547.518425200001</v>
      </c>
      <c r="E83" s="72">
        <v>3267.381574799999</v>
      </c>
      <c r="F83" s="23"/>
      <c r="G83" s="73">
        <v>0</v>
      </c>
      <c r="H83" s="22">
        <v>0</v>
      </c>
      <c r="I83" s="23"/>
      <c r="J83" s="74">
        <v>0</v>
      </c>
      <c r="K83" s="72">
        <v>639.639</v>
      </c>
      <c r="L83" s="75">
        <v>2442.258</v>
      </c>
      <c r="M83" s="75">
        <v>1046.6819999999998</v>
      </c>
      <c r="N83" s="33"/>
      <c r="O83" s="23">
        <v>4128.579</v>
      </c>
      <c r="P83" s="74">
        <v>-4128.579</v>
      </c>
      <c r="Q83" s="74">
        <v>-3267.381574799999</v>
      </c>
      <c r="R83" s="74">
        <v>0</v>
      </c>
    </row>
    <row r="84" spans="1:18" ht="12.75">
      <c r="A84" s="34" t="s">
        <v>131</v>
      </c>
      <c r="B84" s="35">
        <v>102</v>
      </c>
      <c r="C84" s="70">
        <v>8353.8</v>
      </c>
      <c r="D84" s="71">
        <v>2585.3724575999986</v>
      </c>
      <c r="E84" s="72">
        <v>5768.427542400001</v>
      </c>
      <c r="F84" s="23"/>
      <c r="G84" s="73">
        <v>0</v>
      </c>
      <c r="H84" s="22">
        <v>5231.396777700456</v>
      </c>
      <c r="I84" s="23"/>
      <c r="J84" s="74">
        <v>5231.396777700456</v>
      </c>
      <c r="K84" s="72">
        <v>918.9179999999999</v>
      </c>
      <c r="L84" s="75">
        <v>3508.5959999999995</v>
      </c>
      <c r="M84" s="75">
        <v>1503.6839999999997</v>
      </c>
      <c r="N84" s="33"/>
      <c r="O84" s="23">
        <v>5931.1979999999985</v>
      </c>
      <c r="P84" s="74">
        <v>-699.8012222995421</v>
      </c>
      <c r="Q84" s="74">
        <v>-537.0307646995443</v>
      </c>
      <c r="R84" s="74">
        <v>1110.047687838555</v>
      </c>
    </row>
    <row r="85" spans="1:18" ht="12.75">
      <c r="A85" s="34" t="s">
        <v>133</v>
      </c>
      <c r="B85" s="85">
        <v>85.1</v>
      </c>
      <c r="C85" s="70">
        <v>6969.69</v>
      </c>
      <c r="D85" s="71">
        <v>3565.7874441599997</v>
      </c>
      <c r="E85" s="72">
        <v>3403.902555840001</v>
      </c>
      <c r="F85" s="23"/>
      <c r="G85" s="73">
        <v>0</v>
      </c>
      <c r="H85" s="22">
        <v>0</v>
      </c>
      <c r="I85" s="23"/>
      <c r="J85" s="74">
        <v>0</v>
      </c>
      <c r="K85" s="72">
        <v>766.6659000000001</v>
      </c>
      <c r="L85" s="75">
        <v>2927.2698</v>
      </c>
      <c r="M85" s="75">
        <v>1254.5442</v>
      </c>
      <c r="N85" s="33"/>
      <c r="O85" s="23">
        <v>4948.4799</v>
      </c>
      <c r="P85" s="74">
        <v>-4948.4799</v>
      </c>
      <c r="Q85" s="74">
        <v>-3403.902555840001</v>
      </c>
      <c r="R85" s="74">
        <v>0</v>
      </c>
    </row>
    <row r="86" spans="1:18" ht="12.75">
      <c r="A86" s="34" t="s">
        <v>134</v>
      </c>
      <c r="B86" s="35">
        <v>83.9</v>
      </c>
      <c r="C86" s="70">
        <v>6871.41</v>
      </c>
      <c r="D86" s="71">
        <v>2188.8041126400003</v>
      </c>
      <c r="E86" s="72">
        <v>4682.60588736</v>
      </c>
      <c r="F86" s="23"/>
      <c r="G86" s="73">
        <v>0</v>
      </c>
      <c r="H86" s="22">
        <v>4259.153142682416</v>
      </c>
      <c r="I86" s="23"/>
      <c r="J86" s="74">
        <v>4259.153142682416</v>
      </c>
      <c r="K86" s="72">
        <v>755.8551000000001</v>
      </c>
      <c r="L86" s="75">
        <v>2885.9922</v>
      </c>
      <c r="M86" s="75">
        <v>1236.8538</v>
      </c>
      <c r="N86" s="33"/>
      <c r="O86" s="23">
        <v>4878.7011</v>
      </c>
      <c r="P86" s="74">
        <v>-619.5479573175844</v>
      </c>
      <c r="Q86" s="74">
        <v>-423.45274467758463</v>
      </c>
      <c r="R86" s="74">
        <v>903.7477559221074</v>
      </c>
    </row>
    <row r="87" spans="1:18" ht="12.75">
      <c r="A87" s="34" t="s">
        <v>135</v>
      </c>
      <c r="B87" s="35">
        <v>82.6</v>
      </c>
      <c r="C87" s="70">
        <v>6764.94</v>
      </c>
      <c r="D87" s="71">
        <v>2735.4322228800006</v>
      </c>
      <c r="E87" s="72">
        <v>4029.50777712</v>
      </c>
      <c r="F87" s="23"/>
      <c r="G87" s="73">
        <v>0</v>
      </c>
      <c r="H87" s="22">
        <v>0</v>
      </c>
      <c r="I87" s="23"/>
      <c r="J87" s="74">
        <v>0</v>
      </c>
      <c r="K87" s="72">
        <v>744.1434</v>
      </c>
      <c r="L87" s="75">
        <v>2841.2748</v>
      </c>
      <c r="M87" s="75">
        <v>1217.6892</v>
      </c>
      <c r="N87" s="33"/>
      <c r="O87" s="23">
        <v>4803.1074</v>
      </c>
      <c r="P87" s="74">
        <v>-4803.1074</v>
      </c>
      <c r="Q87" s="74">
        <v>-4029.50777712</v>
      </c>
      <c r="R87" s="74">
        <v>0</v>
      </c>
    </row>
    <row r="88" spans="1:18" ht="12.75">
      <c r="A88" s="34" t="s">
        <v>164</v>
      </c>
      <c r="B88" s="87">
        <v>362.5</v>
      </c>
      <c r="C88" s="70">
        <v>29688.75</v>
      </c>
      <c r="D88" s="71">
        <v>12193.207870200004</v>
      </c>
      <c r="E88" s="72">
        <v>17495.542129799996</v>
      </c>
      <c r="F88" s="23"/>
      <c r="G88" s="73">
        <v>0</v>
      </c>
      <c r="H88" s="22">
        <v>7563.622003806624</v>
      </c>
      <c r="I88" s="23"/>
      <c r="J88" s="74">
        <v>7563.622003806624</v>
      </c>
      <c r="K88" s="72">
        <v>3265.7625</v>
      </c>
      <c r="L88" s="75">
        <v>12469.275</v>
      </c>
      <c r="M88" s="75">
        <v>5343.974999999999</v>
      </c>
      <c r="N88" s="33"/>
      <c r="O88" s="23">
        <v>21079.012499999997</v>
      </c>
      <c r="P88" s="74">
        <v>-13515.390496193373</v>
      </c>
      <c r="Q88" s="74">
        <v>-9931.920125993372</v>
      </c>
      <c r="R88" s="74">
        <v>1218.0966556975827</v>
      </c>
    </row>
    <row r="89" spans="1:18" ht="12.75">
      <c r="A89" s="34" t="s">
        <v>130</v>
      </c>
      <c r="B89" s="35">
        <v>1149.6</v>
      </c>
      <c r="C89" s="70">
        <v>94152.24</v>
      </c>
      <c r="D89" s="71">
        <v>15881.122134420002</v>
      </c>
      <c r="E89" s="72">
        <v>78271.11786557999</v>
      </c>
      <c r="F89" s="23"/>
      <c r="G89" s="73">
        <v>0</v>
      </c>
      <c r="H89" s="22">
        <v>64882.158874931345</v>
      </c>
      <c r="I89" s="23"/>
      <c r="J89" s="74">
        <v>64882.158874931345</v>
      </c>
      <c r="K89" s="72">
        <v>10356.746399999998</v>
      </c>
      <c r="L89" s="75">
        <v>39543.9408</v>
      </c>
      <c r="M89" s="75">
        <v>16947.403199999997</v>
      </c>
      <c r="N89" s="33"/>
      <c r="O89" s="23">
        <v>66848.09039999999</v>
      </c>
      <c r="P89" s="74">
        <v>-1965.9315250686413</v>
      </c>
      <c r="Q89" s="74">
        <v>-13388.958990648644</v>
      </c>
      <c r="R89" s="74">
        <v>11111.377298850308</v>
      </c>
    </row>
    <row r="90" spans="1:18" ht="12.75">
      <c r="A90" s="137" t="s">
        <v>165</v>
      </c>
      <c r="B90" s="35"/>
      <c r="C90" s="70"/>
      <c r="D90" s="71"/>
      <c r="E90" s="72"/>
      <c r="F90" s="23"/>
      <c r="G90" s="73">
        <v>0</v>
      </c>
      <c r="H90" s="22">
        <v>0</v>
      </c>
      <c r="I90" s="23"/>
      <c r="J90" s="74">
        <v>0</v>
      </c>
      <c r="K90" s="72">
        <v>0</v>
      </c>
      <c r="L90" s="75">
        <v>0</v>
      </c>
      <c r="M90" s="75">
        <v>0</v>
      </c>
      <c r="N90" s="33"/>
      <c r="O90" s="23">
        <v>0</v>
      </c>
      <c r="P90" s="74">
        <v>0</v>
      </c>
      <c r="Q90" s="74">
        <v>0</v>
      </c>
      <c r="R90" s="74">
        <v>0</v>
      </c>
    </row>
    <row r="91" spans="1:18" ht="12.75">
      <c r="A91" s="34" t="s">
        <v>166</v>
      </c>
      <c r="B91" s="35">
        <v>127.5</v>
      </c>
      <c r="C91" s="70">
        <v>10442.25</v>
      </c>
      <c r="D91" s="71">
        <v>4574.769003</v>
      </c>
      <c r="E91" s="72">
        <v>5867.480997</v>
      </c>
      <c r="F91" s="23"/>
      <c r="G91" s="73">
        <v>0</v>
      </c>
      <c r="H91" s="22">
        <v>5560.671544541391</v>
      </c>
      <c r="I91" s="23"/>
      <c r="J91" s="74">
        <v>5560.671544541391</v>
      </c>
      <c r="K91" s="72">
        <v>1148.6475</v>
      </c>
      <c r="L91" s="75">
        <v>4385.745</v>
      </c>
      <c r="M91" s="75">
        <v>1879.605</v>
      </c>
      <c r="N91" s="33"/>
      <c r="O91" s="23">
        <v>7413.9974999999995</v>
      </c>
      <c r="P91" s="74">
        <v>-1853.3259554586084</v>
      </c>
      <c r="Q91" s="74">
        <v>-306.8094524586086</v>
      </c>
      <c r="R91" s="74">
        <v>0</v>
      </c>
    </row>
    <row r="92" spans="1:18" ht="12.75">
      <c r="A92" s="34" t="s">
        <v>167</v>
      </c>
      <c r="B92" s="35">
        <v>129.4</v>
      </c>
      <c r="C92" s="70">
        <v>10597.86</v>
      </c>
      <c r="D92" s="71">
        <v>2376.1181102400005</v>
      </c>
      <c r="E92" s="72">
        <v>8221.74188976</v>
      </c>
      <c r="F92" s="23"/>
      <c r="G92" s="73">
        <v>0</v>
      </c>
      <c r="H92" s="22">
        <v>0</v>
      </c>
      <c r="I92" s="23"/>
      <c r="J92" s="74">
        <v>0</v>
      </c>
      <c r="K92" s="72">
        <v>1165.7646</v>
      </c>
      <c r="L92" s="75">
        <v>4451.1012</v>
      </c>
      <c r="M92" s="75">
        <v>1907.6148</v>
      </c>
      <c r="N92" s="33"/>
      <c r="O92" s="23">
        <v>7524.4806</v>
      </c>
      <c r="P92" s="74">
        <v>-7524.4806</v>
      </c>
      <c r="Q92" s="74">
        <v>-8221.74188976</v>
      </c>
      <c r="R92" s="74">
        <v>0</v>
      </c>
    </row>
    <row r="93" spans="1:18" ht="12.75">
      <c r="A93" s="34" t="s">
        <v>292</v>
      </c>
      <c r="B93" s="35">
        <v>184.9</v>
      </c>
      <c r="C93" s="70">
        <v>15143.31</v>
      </c>
      <c r="D93" s="71">
        <v>13712.10483132</v>
      </c>
      <c r="E93" s="72">
        <v>1431.2051686799998</v>
      </c>
      <c r="F93" s="23"/>
      <c r="G93" s="73">
        <v>0</v>
      </c>
      <c r="H93" s="22">
        <v>0</v>
      </c>
      <c r="I93" s="23"/>
      <c r="J93" s="74">
        <v>0</v>
      </c>
      <c r="K93" s="72">
        <v>1665.7641</v>
      </c>
      <c r="L93" s="75">
        <v>6360.1902</v>
      </c>
      <c r="M93" s="75">
        <v>2725.7958000000003</v>
      </c>
      <c r="N93" s="33"/>
      <c r="O93" s="23">
        <v>10751.750100000001</v>
      </c>
      <c r="P93" s="74">
        <v>-10751.750100000001</v>
      </c>
      <c r="Q93" s="74">
        <v>-1431.2051686799998</v>
      </c>
      <c r="R93" s="74">
        <v>0</v>
      </c>
    </row>
    <row r="94" spans="1:18" ht="12.75">
      <c r="A94" s="34" t="s">
        <v>293</v>
      </c>
      <c r="B94" s="35">
        <v>113.7</v>
      </c>
      <c r="C94" s="70">
        <v>9312.03</v>
      </c>
      <c r="D94" s="71">
        <v>7494.261377400001</v>
      </c>
      <c r="E94" s="72">
        <v>1817.7686225999994</v>
      </c>
      <c r="F94" s="23"/>
      <c r="G94" s="73">
        <v>0</v>
      </c>
      <c r="H94" s="22">
        <v>0</v>
      </c>
      <c r="I94" s="23"/>
      <c r="J94" s="74">
        <v>0</v>
      </c>
      <c r="K94" s="72">
        <v>1024.3233</v>
      </c>
      <c r="L94" s="75">
        <v>3911.0526</v>
      </c>
      <c r="M94" s="75">
        <v>1676.1654</v>
      </c>
      <c r="N94" s="33"/>
      <c r="O94" s="23">
        <v>6611.5413</v>
      </c>
      <c r="P94" s="74">
        <v>-6611.5413</v>
      </c>
      <c r="Q94" s="74">
        <v>-1817.7686225999994</v>
      </c>
      <c r="R94" s="74">
        <v>0</v>
      </c>
    </row>
    <row r="95" spans="1:18" ht="12.75">
      <c r="A95" s="137" t="s">
        <v>168</v>
      </c>
      <c r="B95" s="35"/>
      <c r="C95" s="70"/>
      <c r="D95" s="71"/>
      <c r="E95" s="72"/>
      <c r="F95" s="23"/>
      <c r="G95" s="73">
        <v>0</v>
      </c>
      <c r="H95" s="22">
        <v>0</v>
      </c>
      <c r="I95" s="23"/>
      <c r="J95" s="74">
        <v>0</v>
      </c>
      <c r="K95" s="72">
        <v>0</v>
      </c>
      <c r="L95" s="75">
        <v>0</v>
      </c>
      <c r="M95" s="75">
        <v>0</v>
      </c>
      <c r="N95" s="33"/>
      <c r="O95" s="23">
        <v>0</v>
      </c>
      <c r="P95" s="74">
        <v>0</v>
      </c>
      <c r="Q95" s="74">
        <v>0</v>
      </c>
      <c r="R95" s="74">
        <v>0</v>
      </c>
    </row>
    <row r="96" spans="1:18" ht="12.75">
      <c r="A96" s="34" t="s">
        <v>169</v>
      </c>
      <c r="B96" s="35">
        <v>173.3</v>
      </c>
      <c r="C96" s="70">
        <v>14193.27</v>
      </c>
      <c r="D96" s="71">
        <v>10205.68389498</v>
      </c>
      <c r="E96" s="72">
        <v>3987.586105019999</v>
      </c>
      <c r="F96" s="23"/>
      <c r="G96" s="73">
        <v>0</v>
      </c>
      <c r="H96" s="22">
        <v>0</v>
      </c>
      <c r="I96" s="23"/>
      <c r="J96" s="74">
        <v>0</v>
      </c>
      <c r="K96" s="72">
        <v>1561.2597</v>
      </c>
      <c r="L96" s="75">
        <v>5961.1734</v>
      </c>
      <c r="M96" s="75">
        <v>2554.7886</v>
      </c>
      <c r="N96" s="33"/>
      <c r="O96" s="23">
        <v>10077.2217</v>
      </c>
      <c r="P96" s="74">
        <v>-10077.2217</v>
      </c>
      <c r="Q96" s="74">
        <v>-3987.586105019999</v>
      </c>
      <c r="R96" s="74">
        <v>0</v>
      </c>
    </row>
    <row r="97" spans="1:18" ht="12.75">
      <c r="A97" s="34" t="s">
        <v>170</v>
      </c>
      <c r="B97" s="35">
        <v>179.9</v>
      </c>
      <c r="C97" s="70">
        <v>14733.81</v>
      </c>
      <c r="D97" s="71">
        <v>11777.059772100001</v>
      </c>
      <c r="E97" s="72">
        <v>2956.7502278999996</v>
      </c>
      <c r="F97" s="23"/>
      <c r="G97" s="73">
        <v>0</v>
      </c>
      <c r="H97" s="22">
        <v>0</v>
      </c>
      <c r="I97" s="23"/>
      <c r="J97" s="74">
        <v>0</v>
      </c>
      <c r="K97" s="72">
        <v>1620.7191000000003</v>
      </c>
      <c r="L97" s="75">
        <v>6188.2002</v>
      </c>
      <c r="M97" s="75">
        <v>2652.0858000000003</v>
      </c>
      <c r="N97" s="33"/>
      <c r="O97" s="23">
        <v>10461.0051</v>
      </c>
      <c r="P97" s="74">
        <v>-10461.0051</v>
      </c>
      <c r="Q97" s="74">
        <v>-2956.7502278999996</v>
      </c>
      <c r="R97" s="74">
        <v>0</v>
      </c>
    </row>
    <row r="98" spans="1:18" ht="12.75">
      <c r="A98" s="34" t="s">
        <v>171</v>
      </c>
      <c r="B98" s="85">
        <v>485.9</v>
      </c>
      <c r="C98" s="70">
        <v>39795.21</v>
      </c>
      <c r="D98" s="71">
        <v>26773.255141556</v>
      </c>
      <c r="E98" s="72">
        <v>13021.954858443996</v>
      </c>
      <c r="F98" s="23"/>
      <c r="G98" s="73">
        <v>0</v>
      </c>
      <c r="H98" s="22">
        <v>0</v>
      </c>
      <c r="I98" s="23"/>
      <c r="J98" s="74">
        <v>0</v>
      </c>
      <c r="K98" s="72">
        <v>4377.4731</v>
      </c>
      <c r="L98" s="75">
        <v>16713.9882</v>
      </c>
      <c r="M98" s="75">
        <v>7163.1377999999995</v>
      </c>
      <c r="N98" s="33"/>
      <c r="O98" s="23">
        <v>28254.5991</v>
      </c>
      <c r="P98" s="74">
        <v>-28254.5991</v>
      </c>
      <c r="Q98" s="74">
        <v>-13021.954858443996</v>
      </c>
      <c r="R98" s="74">
        <v>0</v>
      </c>
    </row>
    <row r="99" spans="1:18" ht="12.75">
      <c r="A99" s="34" t="s">
        <v>172</v>
      </c>
      <c r="B99" s="35">
        <v>497.9</v>
      </c>
      <c r="C99" s="70">
        <v>40778.01</v>
      </c>
      <c r="D99" s="71">
        <v>29358.013688220006</v>
      </c>
      <c r="E99" s="72">
        <v>11419.996311779996</v>
      </c>
      <c r="F99" s="23"/>
      <c r="G99" s="73">
        <v>0</v>
      </c>
      <c r="H99" s="22">
        <v>0</v>
      </c>
      <c r="I99" s="23"/>
      <c r="J99" s="74">
        <v>0</v>
      </c>
      <c r="K99" s="72">
        <v>4485.5811</v>
      </c>
      <c r="L99" s="75">
        <v>17126.7642</v>
      </c>
      <c r="M99" s="75">
        <v>7340.0418</v>
      </c>
      <c r="N99" s="33"/>
      <c r="O99" s="23">
        <v>28952.3871</v>
      </c>
      <c r="P99" s="74">
        <v>-28952.3871</v>
      </c>
      <c r="Q99" s="74">
        <v>-11419.996311779996</v>
      </c>
      <c r="R99" s="74">
        <v>0</v>
      </c>
    </row>
    <row r="100" spans="1:18" ht="12.75">
      <c r="A100" s="34" t="s">
        <v>173</v>
      </c>
      <c r="B100" s="35">
        <v>369.9</v>
      </c>
      <c r="C100" s="70">
        <v>30294.81</v>
      </c>
      <c r="D100" s="71">
        <v>15473.775316320003</v>
      </c>
      <c r="E100" s="72">
        <v>14821.034683679998</v>
      </c>
      <c r="F100" s="23"/>
      <c r="G100" s="73">
        <v>0</v>
      </c>
      <c r="H100" s="22">
        <v>4559.02903790862</v>
      </c>
      <c r="I100" s="23"/>
      <c r="J100" s="74">
        <v>4559.02903790862</v>
      </c>
      <c r="K100" s="72">
        <v>3332.4291000000003</v>
      </c>
      <c r="L100" s="75">
        <v>12723.8202</v>
      </c>
      <c r="M100" s="75">
        <v>5453.0658</v>
      </c>
      <c r="N100" s="33"/>
      <c r="O100" s="23">
        <v>21509.3151</v>
      </c>
      <c r="P100" s="74">
        <v>-16950.286062091378</v>
      </c>
      <c r="Q100" s="74">
        <v>-10262.005645771378</v>
      </c>
      <c r="R100" s="74">
        <v>548.5217971556689</v>
      </c>
    </row>
    <row r="101" spans="1:18" ht="13.5" thickBot="1">
      <c r="A101" s="166" t="s">
        <v>174</v>
      </c>
      <c r="B101" s="88">
        <v>711</v>
      </c>
      <c r="C101" s="70">
        <v>58230.9</v>
      </c>
      <c r="D101" s="71">
        <v>26342.517012983993</v>
      </c>
      <c r="E101" s="72">
        <v>31888.382987016</v>
      </c>
      <c r="F101" s="91"/>
      <c r="G101" s="73">
        <v>0</v>
      </c>
      <c r="H101" s="22">
        <v>18120.354158309965</v>
      </c>
      <c r="I101" s="23"/>
      <c r="J101" s="74">
        <v>18120.354158309965</v>
      </c>
      <c r="K101" s="72">
        <v>6405.398999999999</v>
      </c>
      <c r="L101" s="75">
        <v>24456.977999999996</v>
      </c>
      <c r="M101" s="75">
        <v>10481.561999999998</v>
      </c>
      <c r="N101" s="33"/>
      <c r="O101" s="23">
        <v>41343.93899999999</v>
      </c>
      <c r="P101" s="74">
        <v>-23223.584841690026</v>
      </c>
      <c r="Q101" s="74">
        <v>-13768.028828706036</v>
      </c>
      <c r="R101" s="74">
        <v>4834.27149721497</v>
      </c>
    </row>
    <row r="102" spans="1:18" ht="13.5" thickBot="1">
      <c r="A102" s="96" t="s">
        <v>262</v>
      </c>
      <c r="B102" s="97">
        <v>76286.64</v>
      </c>
      <c r="C102" s="98">
        <v>6241962.636000002</v>
      </c>
      <c r="D102" s="98">
        <v>1249083.9874599357</v>
      </c>
      <c r="E102" s="97">
        <v>4992878.648540059</v>
      </c>
      <c r="F102" s="97"/>
      <c r="G102" s="31"/>
      <c r="H102" s="97">
        <v>3701422.9394111834</v>
      </c>
      <c r="I102" s="97"/>
      <c r="J102" s="97">
        <v>3701422.9394111834</v>
      </c>
      <c r="K102" s="25">
        <v>686615.8899600001</v>
      </c>
      <c r="L102" s="97">
        <v>2621624.3071199995</v>
      </c>
      <c r="M102" s="97">
        <v>1123553.2744800004</v>
      </c>
      <c r="N102" s="97">
        <v>0</v>
      </c>
      <c r="O102" s="97">
        <v>4431793.47156</v>
      </c>
      <c r="P102" s="97">
        <v>-730370.5321488171</v>
      </c>
      <c r="Q102" s="97">
        <v>-1291455.7091288813</v>
      </c>
      <c r="R102" s="25">
        <v>584875.0645026721</v>
      </c>
    </row>
    <row r="103" spans="1:18" s="155" customFormat="1" ht="12.75">
      <c r="A103" s="134" t="s">
        <v>323</v>
      </c>
      <c r="B103" s="47"/>
      <c r="C103" s="99"/>
      <c r="D103" s="100"/>
      <c r="E103" s="101"/>
      <c r="F103" s="27"/>
      <c r="G103" s="102"/>
      <c r="H103" s="26"/>
      <c r="I103" s="27"/>
      <c r="J103" s="28"/>
      <c r="K103" s="140">
        <v>0</v>
      </c>
      <c r="L103" s="103"/>
      <c r="M103" s="103"/>
      <c r="N103" s="103"/>
      <c r="O103" s="27"/>
      <c r="P103" s="28"/>
      <c r="Q103" s="76"/>
      <c r="R103" s="76">
        <v>0</v>
      </c>
    </row>
    <row r="104" spans="1:18" s="156" customFormat="1" ht="11.25">
      <c r="A104" s="142" t="s">
        <v>88</v>
      </c>
      <c r="B104" s="28"/>
      <c r="C104" s="105"/>
      <c r="D104" s="100"/>
      <c r="E104" s="101"/>
      <c r="F104" s="27"/>
      <c r="G104" s="73"/>
      <c r="H104" s="26"/>
      <c r="I104" s="27"/>
      <c r="J104" s="28"/>
      <c r="K104" s="72">
        <v>0</v>
      </c>
      <c r="L104" s="103"/>
      <c r="M104" s="103"/>
      <c r="N104" s="103"/>
      <c r="O104" s="27"/>
      <c r="P104" s="28"/>
      <c r="Q104" s="74"/>
      <c r="R104" s="74">
        <v>0</v>
      </c>
    </row>
    <row r="105" spans="1:18" s="156" customFormat="1" ht="11.25">
      <c r="A105" s="34" t="s">
        <v>19</v>
      </c>
      <c r="B105" s="35">
        <v>851.8</v>
      </c>
      <c r="C105" s="70">
        <v>69762.42</v>
      </c>
      <c r="D105" s="71">
        <v>9547.387237000003</v>
      </c>
      <c r="E105" s="72">
        <v>60215.032762999996</v>
      </c>
      <c r="F105" s="23"/>
      <c r="G105" s="73">
        <v>0</v>
      </c>
      <c r="H105" s="22">
        <v>45516.29603243108</v>
      </c>
      <c r="I105" s="23"/>
      <c r="J105" s="74">
        <v>45516.29603243108</v>
      </c>
      <c r="K105" s="72">
        <v>7673.8661999999995</v>
      </c>
      <c r="L105" s="75">
        <v>29300.216399999998</v>
      </c>
      <c r="M105" s="75">
        <v>12557.2356</v>
      </c>
      <c r="N105" s="33"/>
      <c r="O105" s="23">
        <v>49531.318199999994</v>
      </c>
      <c r="P105" s="74">
        <v>-4015.022167568917</v>
      </c>
      <c r="Q105" s="74">
        <v>-14698.736730568919</v>
      </c>
      <c r="R105" s="74">
        <v>7726.465471774629</v>
      </c>
    </row>
    <row r="106" spans="1:18" s="156" customFormat="1" ht="11.25">
      <c r="A106" s="34" t="s">
        <v>20</v>
      </c>
      <c r="B106" s="35">
        <v>319.7</v>
      </c>
      <c r="C106" s="70">
        <v>26183.43</v>
      </c>
      <c r="D106" s="71">
        <v>20269.481251</v>
      </c>
      <c r="E106" s="72">
        <v>5913.948748999999</v>
      </c>
      <c r="F106" s="23"/>
      <c r="G106" s="73">
        <v>0</v>
      </c>
      <c r="H106" s="22">
        <v>0</v>
      </c>
      <c r="I106" s="23"/>
      <c r="J106" s="74">
        <v>0</v>
      </c>
      <c r="K106" s="72">
        <v>2880.1773</v>
      </c>
      <c r="L106" s="75">
        <v>10997.0406</v>
      </c>
      <c r="M106" s="75">
        <v>4713.0174</v>
      </c>
      <c r="N106" s="33"/>
      <c r="O106" s="23">
        <v>18590.2353</v>
      </c>
      <c r="P106" s="74">
        <v>-18590.2353</v>
      </c>
      <c r="Q106" s="74">
        <v>-5913.948748999999</v>
      </c>
      <c r="R106" s="74">
        <v>0</v>
      </c>
    </row>
    <row r="107" spans="1:18" s="156" customFormat="1" ht="11.25">
      <c r="A107" s="34" t="s">
        <v>21</v>
      </c>
      <c r="B107" s="35">
        <v>155.73</v>
      </c>
      <c r="C107" s="70">
        <v>12754.287</v>
      </c>
      <c r="D107" s="71">
        <v>7330.690228000001</v>
      </c>
      <c r="E107" s="72">
        <v>5423.596771999999</v>
      </c>
      <c r="F107" s="23"/>
      <c r="G107" s="73">
        <v>0</v>
      </c>
      <c r="H107" s="22">
        <v>3457.2903018004167</v>
      </c>
      <c r="I107" s="23"/>
      <c r="J107" s="74">
        <v>3457.2903018004167</v>
      </c>
      <c r="K107" s="72">
        <v>1402.97157</v>
      </c>
      <c r="L107" s="75">
        <v>5356.80054</v>
      </c>
      <c r="M107" s="75">
        <v>2295.77166</v>
      </c>
      <c r="N107" s="33"/>
      <c r="O107" s="23">
        <v>9055.54377</v>
      </c>
      <c r="P107" s="74">
        <v>-5598.253468199584</v>
      </c>
      <c r="Q107" s="74">
        <v>-1966.3064701995822</v>
      </c>
      <c r="R107" s="74">
        <v>316.81434889584875</v>
      </c>
    </row>
    <row r="108" spans="1:18" s="156" customFormat="1" ht="11.25">
      <c r="A108" s="34" t="s">
        <v>22</v>
      </c>
      <c r="B108" s="35">
        <v>226.22</v>
      </c>
      <c r="C108" s="70">
        <v>18527.418</v>
      </c>
      <c r="D108" s="71">
        <v>2818.2969650000014</v>
      </c>
      <c r="E108" s="72">
        <v>15709.121035</v>
      </c>
      <c r="F108" s="23"/>
      <c r="G108" s="73">
        <v>0</v>
      </c>
      <c r="H108" s="22">
        <v>11271.96264778192</v>
      </c>
      <c r="I108" s="23"/>
      <c r="J108" s="74">
        <v>11271.96264778192</v>
      </c>
      <c r="K108" s="72">
        <v>2038.0159800000001</v>
      </c>
      <c r="L108" s="75">
        <v>7781.515560000001</v>
      </c>
      <c r="M108" s="75">
        <v>3334.9352400000002</v>
      </c>
      <c r="N108" s="33"/>
      <c r="O108" s="23">
        <v>13154.46678</v>
      </c>
      <c r="P108" s="74">
        <v>-1882.5041322180805</v>
      </c>
      <c r="Q108" s="74">
        <v>-4437.15838721808</v>
      </c>
      <c r="R108" s="74">
        <v>1456.0373272265053</v>
      </c>
    </row>
    <row r="109" spans="1:18" s="156" customFormat="1" ht="11.25">
      <c r="A109" s="34" t="s">
        <v>23</v>
      </c>
      <c r="B109" s="35">
        <v>275.1</v>
      </c>
      <c r="C109" s="70">
        <v>22530.69</v>
      </c>
      <c r="D109" s="71">
        <v>12819.225660000004</v>
      </c>
      <c r="E109" s="72">
        <v>9711.464339999999</v>
      </c>
      <c r="F109" s="23"/>
      <c r="G109" s="73">
        <v>0</v>
      </c>
      <c r="H109" s="22">
        <v>0</v>
      </c>
      <c r="I109" s="23"/>
      <c r="J109" s="74">
        <v>0</v>
      </c>
      <c r="K109" s="72">
        <v>2478.3759000000005</v>
      </c>
      <c r="L109" s="75">
        <v>9462.8898</v>
      </c>
      <c r="M109" s="75">
        <v>4055.5242000000003</v>
      </c>
      <c r="N109" s="33"/>
      <c r="O109" s="23">
        <v>15996.789900000002</v>
      </c>
      <c r="P109" s="74">
        <v>-15996.789900000002</v>
      </c>
      <c r="Q109" s="74">
        <v>-9711.464339999999</v>
      </c>
      <c r="R109" s="74">
        <v>0</v>
      </c>
    </row>
    <row r="110" spans="1:18" s="156" customFormat="1" ht="11.25">
      <c r="A110" s="34" t="s">
        <v>24</v>
      </c>
      <c r="B110" s="35">
        <v>581.9</v>
      </c>
      <c r="C110" s="70">
        <v>47657.61</v>
      </c>
      <c r="D110" s="71">
        <v>29547.776477000003</v>
      </c>
      <c r="E110" s="72">
        <v>18109.833522999998</v>
      </c>
      <c r="F110" s="23"/>
      <c r="G110" s="73">
        <v>0</v>
      </c>
      <c r="H110" s="22">
        <v>8364.036028162478</v>
      </c>
      <c r="I110" s="23"/>
      <c r="J110" s="74">
        <v>8364.036028162478</v>
      </c>
      <c r="K110" s="72">
        <v>5242.3371</v>
      </c>
      <c r="L110" s="75">
        <v>20016.1962</v>
      </c>
      <c r="M110" s="75">
        <v>8578.3698</v>
      </c>
      <c r="N110" s="33"/>
      <c r="O110" s="23">
        <v>33836.903099999996</v>
      </c>
      <c r="P110" s="74">
        <v>-25472.867071837518</v>
      </c>
      <c r="Q110" s="74">
        <v>-9745.79749483752</v>
      </c>
      <c r="R110" s="74">
        <v>0</v>
      </c>
    </row>
    <row r="111" spans="1:18" ht="12.75">
      <c r="A111" s="34" t="s">
        <v>25</v>
      </c>
      <c r="B111" s="35">
        <v>90</v>
      </c>
      <c r="C111" s="70">
        <v>7371</v>
      </c>
      <c r="D111" s="71">
        <v>4412.60622</v>
      </c>
      <c r="E111" s="72">
        <v>2958.39378</v>
      </c>
      <c r="F111" s="23"/>
      <c r="G111" s="73">
        <v>0</v>
      </c>
      <c r="H111" s="22">
        <v>2753.890331752884</v>
      </c>
      <c r="I111" s="23"/>
      <c r="J111" s="74">
        <v>2753.890331752884</v>
      </c>
      <c r="K111" s="72">
        <v>810.81</v>
      </c>
      <c r="L111" s="75">
        <v>3095.82</v>
      </c>
      <c r="M111" s="75">
        <v>1326.78</v>
      </c>
      <c r="N111" s="33"/>
      <c r="O111" s="23">
        <v>5233.41</v>
      </c>
      <c r="P111" s="74">
        <v>-2479.519668247116</v>
      </c>
      <c r="Q111" s="74">
        <v>-204.503448247116</v>
      </c>
      <c r="R111" s="74">
        <v>0</v>
      </c>
    </row>
    <row r="112" spans="1:18" ht="12.75">
      <c r="A112" s="34" t="s">
        <v>26</v>
      </c>
      <c r="B112" s="35">
        <v>868.1</v>
      </c>
      <c r="C112" s="70">
        <v>71097.39</v>
      </c>
      <c r="D112" s="71">
        <v>16463.715667999997</v>
      </c>
      <c r="E112" s="72">
        <v>54633.674332</v>
      </c>
      <c r="F112" s="23"/>
      <c r="G112" s="73">
        <v>0</v>
      </c>
      <c r="H112" s="22">
        <v>48118.569798271084</v>
      </c>
      <c r="I112" s="23"/>
      <c r="J112" s="74">
        <v>48118.569798271084</v>
      </c>
      <c r="K112" s="72">
        <v>7820.7128999999995</v>
      </c>
      <c r="L112" s="75">
        <v>29860.9038</v>
      </c>
      <c r="M112" s="75">
        <v>12797.5302</v>
      </c>
      <c r="N112" s="33"/>
      <c r="O112" s="23">
        <v>50479.1469</v>
      </c>
      <c r="P112" s="74">
        <v>-2360.5771017289153</v>
      </c>
      <c r="Q112" s="74">
        <v>-6515.104533728918</v>
      </c>
      <c r="R112" s="74">
        <v>7758.696632612378</v>
      </c>
    </row>
    <row r="113" spans="1:18" ht="12.75">
      <c r="A113" s="34" t="s">
        <v>27</v>
      </c>
      <c r="B113" s="35">
        <v>181</v>
      </c>
      <c r="C113" s="70">
        <v>14823.9</v>
      </c>
      <c r="D113" s="71">
        <v>14220.609995</v>
      </c>
      <c r="E113" s="72">
        <v>603.290005</v>
      </c>
      <c r="F113" s="23"/>
      <c r="G113" s="73">
        <v>0</v>
      </c>
      <c r="H113" s="22">
        <v>676.8698606741405</v>
      </c>
      <c r="I113" s="23"/>
      <c r="J113" s="74">
        <v>676.8698606741405</v>
      </c>
      <c r="K113" s="72">
        <v>1630.6290000000001</v>
      </c>
      <c r="L113" s="75">
        <v>6226.0380000000005</v>
      </c>
      <c r="M113" s="75">
        <v>2668.302</v>
      </c>
      <c r="N113" s="33"/>
      <c r="O113" s="23">
        <v>10524.969000000001</v>
      </c>
      <c r="P113" s="74">
        <v>-9848.099139325861</v>
      </c>
      <c r="Q113" s="74">
        <v>73.5798556741405</v>
      </c>
      <c r="R113" s="74">
        <v>0</v>
      </c>
    </row>
    <row r="114" spans="1:18" ht="12.75">
      <c r="A114" s="34" t="s">
        <v>28</v>
      </c>
      <c r="B114" s="35">
        <v>105.9</v>
      </c>
      <c r="C114" s="70">
        <v>8673.21</v>
      </c>
      <c r="D114" s="71">
        <v>3402.8976440000006</v>
      </c>
      <c r="E114" s="72">
        <v>5270.312356</v>
      </c>
      <c r="F114" s="23"/>
      <c r="G114" s="73">
        <v>0</v>
      </c>
      <c r="H114" s="22">
        <v>0</v>
      </c>
      <c r="I114" s="23"/>
      <c r="J114" s="74">
        <v>0</v>
      </c>
      <c r="K114" s="72">
        <v>954.0531000000001</v>
      </c>
      <c r="L114" s="75">
        <v>3642.7482000000005</v>
      </c>
      <c r="M114" s="75">
        <v>1561.1778000000002</v>
      </c>
      <c r="N114" s="33"/>
      <c r="O114" s="23">
        <v>6157.979100000001</v>
      </c>
      <c r="P114" s="74">
        <v>-6157.979100000001</v>
      </c>
      <c r="Q114" s="74">
        <v>-5270.312356</v>
      </c>
      <c r="R114" s="74">
        <v>0</v>
      </c>
    </row>
    <row r="115" spans="1:18" ht="12.75">
      <c r="A115" s="34" t="s">
        <v>29</v>
      </c>
      <c r="B115" s="35">
        <v>567.35</v>
      </c>
      <c r="C115" s="70">
        <v>46465.965000000004</v>
      </c>
      <c r="D115" s="71">
        <v>19358.881264000007</v>
      </c>
      <c r="E115" s="72">
        <v>27107.083735999997</v>
      </c>
      <c r="F115" s="23"/>
      <c r="G115" s="73">
        <v>0</v>
      </c>
      <c r="H115" s="22">
        <v>0</v>
      </c>
      <c r="I115" s="23"/>
      <c r="J115" s="74">
        <v>0</v>
      </c>
      <c r="K115" s="72">
        <v>5111.25615</v>
      </c>
      <c r="L115" s="75">
        <v>19515.7053</v>
      </c>
      <c r="M115" s="75">
        <v>8363.8737</v>
      </c>
      <c r="N115" s="33"/>
      <c r="O115" s="23">
        <v>32990.83515</v>
      </c>
      <c r="P115" s="74">
        <v>-32990.83515</v>
      </c>
      <c r="Q115" s="74">
        <v>-27107.083735999997</v>
      </c>
      <c r="R115" s="74">
        <v>0</v>
      </c>
    </row>
    <row r="116" spans="1:18" ht="12.75">
      <c r="A116" s="34" t="s">
        <v>30</v>
      </c>
      <c r="B116" s="35">
        <v>142.8</v>
      </c>
      <c r="C116" s="70">
        <v>11695.32</v>
      </c>
      <c r="D116" s="71">
        <v>4882.497873000002</v>
      </c>
      <c r="E116" s="72">
        <v>6812.822126999999</v>
      </c>
      <c r="F116" s="23"/>
      <c r="G116" s="73">
        <v>0</v>
      </c>
      <c r="H116" s="22">
        <v>0</v>
      </c>
      <c r="I116" s="23"/>
      <c r="J116" s="74">
        <v>0</v>
      </c>
      <c r="K116" s="72">
        <v>1286.4852</v>
      </c>
      <c r="L116" s="75">
        <v>4912.0344000000005</v>
      </c>
      <c r="M116" s="75">
        <v>2105.1576</v>
      </c>
      <c r="N116" s="33"/>
      <c r="O116" s="23">
        <v>8303.6772</v>
      </c>
      <c r="P116" s="74">
        <v>-8303.6772</v>
      </c>
      <c r="Q116" s="74">
        <v>-6812.822126999999</v>
      </c>
      <c r="R116" s="74">
        <v>0</v>
      </c>
    </row>
    <row r="117" spans="1:18" ht="12.75">
      <c r="A117" s="34" t="s">
        <v>31</v>
      </c>
      <c r="B117" s="35">
        <v>339</v>
      </c>
      <c r="C117" s="70">
        <v>27764.1</v>
      </c>
      <c r="D117" s="71">
        <v>26346.970100000002</v>
      </c>
      <c r="E117" s="72">
        <v>1417.1299</v>
      </c>
      <c r="F117" s="23"/>
      <c r="G117" s="73">
        <v>0</v>
      </c>
      <c r="H117" s="22">
        <v>1465.8628599371198</v>
      </c>
      <c r="I117" s="23"/>
      <c r="J117" s="74">
        <v>1465.8628599371198</v>
      </c>
      <c r="K117" s="72">
        <v>3054.0510000000004</v>
      </c>
      <c r="L117" s="75">
        <v>11660.922</v>
      </c>
      <c r="M117" s="75">
        <v>4997.5380000000005</v>
      </c>
      <c r="N117" s="33"/>
      <c r="O117" s="23">
        <v>19712.511000000002</v>
      </c>
      <c r="P117" s="74">
        <v>-18246.648140062884</v>
      </c>
      <c r="Q117" s="74">
        <v>48.73295993711986</v>
      </c>
      <c r="R117" s="74">
        <v>0</v>
      </c>
    </row>
    <row r="118" spans="1:18" ht="12.75">
      <c r="A118" s="34" t="s">
        <v>32</v>
      </c>
      <c r="B118" s="35">
        <v>223.1</v>
      </c>
      <c r="C118" s="70">
        <v>18271.89</v>
      </c>
      <c r="D118" s="71">
        <v>7736.049737000001</v>
      </c>
      <c r="E118" s="72">
        <v>10535.840262999998</v>
      </c>
      <c r="F118" s="23"/>
      <c r="G118" s="73">
        <v>0</v>
      </c>
      <c r="H118" s="22">
        <v>8451.82406395381</v>
      </c>
      <c r="I118" s="23"/>
      <c r="J118" s="74">
        <v>8451.82406395381</v>
      </c>
      <c r="K118" s="72">
        <v>2009.9079</v>
      </c>
      <c r="L118" s="75">
        <v>7674.193799999999</v>
      </c>
      <c r="M118" s="75">
        <v>3288.9401999999995</v>
      </c>
      <c r="N118" s="33"/>
      <c r="O118" s="23">
        <v>12973.041899999998</v>
      </c>
      <c r="P118" s="74">
        <v>-4521.217836046188</v>
      </c>
      <c r="Q118" s="74">
        <v>-2084.0161990461875</v>
      </c>
      <c r="R118" s="74">
        <v>0</v>
      </c>
    </row>
    <row r="119" spans="1:18" ht="12.75">
      <c r="A119" s="34" t="s">
        <v>33</v>
      </c>
      <c r="B119" s="35">
        <v>170.2</v>
      </c>
      <c r="C119" s="70">
        <v>13939.38</v>
      </c>
      <c r="D119" s="71">
        <v>3110.852065000001</v>
      </c>
      <c r="E119" s="72">
        <v>10828.527935</v>
      </c>
      <c r="F119" s="23"/>
      <c r="G119" s="73">
        <v>0</v>
      </c>
      <c r="H119" s="22">
        <v>9038.221409888469</v>
      </c>
      <c r="I119" s="23"/>
      <c r="J119" s="74">
        <v>9038.221409888469</v>
      </c>
      <c r="K119" s="72">
        <v>1533.3318000000002</v>
      </c>
      <c r="L119" s="75">
        <v>5854.5396</v>
      </c>
      <c r="M119" s="75">
        <v>2509.0884</v>
      </c>
      <c r="N119" s="33"/>
      <c r="O119" s="23">
        <v>9896.9598</v>
      </c>
      <c r="P119" s="74">
        <v>-858.7383901115318</v>
      </c>
      <c r="Q119" s="74">
        <v>-1790.3065251115313</v>
      </c>
      <c r="R119" s="74">
        <v>1704.7251037595634</v>
      </c>
    </row>
    <row r="120" spans="1:18" ht="12.75">
      <c r="A120" s="34" t="s">
        <v>34</v>
      </c>
      <c r="B120" s="35">
        <v>170</v>
      </c>
      <c r="C120" s="70">
        <v>13923</v>
      </c>
      <c r="D120" s="71">
        <v>3107.1983580000015</v>
      </c>
      <c r="E120" s="72">
        <v>10815.801641999999</v>
      </c>
      <c r="F120" s="23"/>
      <c r="G120" s="73">
        <v>0</v>
      </c>
      <c r="H120" s="22">
        <v>9812.184425274843</v>
      </c>
      <c r="I120" s="23"/>
      <c r="J120" s="74">
        <v>9812.184425274843</v>
      </c>
      <c r="K120" s="72">
        <v>1531.53</v>
      </c>
      <c r="L120" s="75">
        <v>5847.66</v>
      </c>
      <c r="M120" s="75">
        <v>2506.14</v>
      </c>
      <c r="N120" s="33"/>
      <c r="O120" s="23">
        <v>9885.33</v>
      </c>
      <c r="P120" s="74">
        <v>-73.14557472515662</v>
      </c>
      <c r="Q120" s="74">
        <v>-1003.6172167251552</v>
      </c>
      <c r="R120" s="74">
        <v>1850.7048196807787</v>
      </c>
    </row>
    <row r="121" spans="1:18" ht="12.75">
      <c r="A121" s="34" t="s">
        <v>35</v>
      </c>
      <c r="B121" s="35">
        <v>171.6</v>
      </c>
      <c r="C121" s="70">
        <v>14054.04</v>
      </c>
      <c r="D121" s="71">
        <v>3136.4450810000017</v>
      </c>
      <c r="E121" s="72">
        <v>10917.594919</v>
      </c>
      <c r="F121" s="23"/>
      <c r="G121" s="73">
        <v>0</v>
      </c>
      <c r="H121" s="22">
        <v>9823.063335489614</v>
      </c>
      <c r="I121" s="23"/>
      <c r="J121" s="74">
        <v>9823.063335489614</v>
      </c>
      <c r="K121" s="72">
        <v>1545.9444</v>
      </c>
      <c r="L121" s="75">
        <v>5902.6968</v>
      </c>
      <c r="M121" s="75">
        <v>2529.7272000000003</v>
      </c>
      <c r="N121" s="33"/>
      <c r="O121" s="23">
        <v>9978.3684</v>
      </c>
      <c r="P121" s="74">
        <v>-155.3050645103849</v>
      </c>
      <c r="Q121" s="74">
        <v>-1094.5315835103847</v>
      </c>
      <c r="R121" s="74">
        <v>1852.7571475689967</v>
      </c>
    </row>
    <row r="122" spans="1:18" ht="12.75">
      <c r="A122" s="34" t="s">
        <v>37</v>
      </c>
      <c r="B122" s="35">
        <v>170.8</v>
      </c>
      <c r="C122" s="70">
        <v>13988.52</v>
      </c>
      <c r="D122" s="71">
        <v>3121.818875000001</v>
      </c>
      <c r="E122" s="72">
        <v>10866.701125</v>
      </c>
      <c r="F122" s="23"/>
      <c r="G122" s="73">
        <v>0</v>
      </c>
      <c r="H122" s="22">
        <v>0</v>
      </c>
      <c r="I122" s="23"/>
      <c r="J122" s="74">
        <v>0</v>
      </c>
      <c r="K122" s="72">
        <v>1538.7372</v>
      </c>
      <c r="L122" s="75">
        <v>5875.1784</v>
      </c>
      <c r="M122" s="75">
        <v>2517.9336</v>
      </c>
      <c r="N122" s="33"/>
      <c r="O122" s="23">
        <v>9931.8492</v>
      </c>
      <c r="P122" s="74">
        <v>-9931.8492</v>
      </c>
      <c r="Q122" s="74">
        <v>-10866.701125</v>
      </c>
      <c r="R122" s="74">
        <v>0</v>
      </c>
    </row>
    <row r="123" spans="1:18" ht="12.75">
      <c r="A123" s="34" t="s">
        <v>38</v>
      </c>
      <c r="B123" s="35">
        <v>126.5</v>
      </c>
      <c r="C123" s="70">
        <v>10360.35</v>
      </c>
      <c r="D123" s="71">
        <v>1670.061160000001</v>
      </c>
      <c r="E123" s="72">
        <v>8690.28884</v>
      </c>
      <c r="F123" s="23"/>
      <c r="G123" s="73">
        <v>0</v>
      </c>
      <c r="H123" s="22">
        <v>7522.212046563263</v>
      </c>
      <c r="I123" s="23"/>
      <c r="J123" s="74">
        <v>7522.212046563263</v>
      </c>
      <c r="K123" s="72">
        <v>1139.6385</v>
      </c>
      <c r="L123" s="75">
        <v>4351.347</v>
      </c>
      <c r="M123" s="75">
        <v>1864.863</v>
      </c>
      <c r="N123" s="33"/>
      <c r="O123" s="23">
        <v>7355.8485</v>
      </c>
      <c r="P123" s="74">
        <v>166.3635465632633</v>
      </c>
      <c r="Q123" s="74">
        <v>-1168.076793436736</v>
      </c>
      <c r="R123" s="74">
        <v>1005.4673295862382</v>
      </c>
    </row>
    <row r="124" spans="1:18" ht="12.75">
      <c r="A124" s="34" t="s">
        <v>294</v>
      </c>
      <c r="B124" s="35">
        <v>42.3</v>
      </c>
      <c r="C124" s="70">
        <v>3464.37</v>
      </c>
      <c r="D124" s="71">
        <v>773.1430380000002</v>
      </c>
      <c r="E124" s="72">
        <v>2691.2269619999997</v>
      </c>
      <c r="F124" s="23"/>
      <c r="G124" s="73">
        <v>0</v>
      </c>
      <c r="H124" s="22">
        <v>2453.0160290450785</v>
      </c>
      <c r="I124" s="23"/>
      <c r="J124" s="74">
        <v>2453.0160290450785</v>
      </c>
      <c r="K124" s="72">
        <v>381.0807</v>
      </c>
      <c r="L124" s="75">
        <v>1455.0354</v>
      </c>
      <c r="M124" s="75">
        <v>623.5866</v>
      </c>
      <c r="N124" s="33"/>
      <c r="O124" s="23">
        <v>2459.7027</v>
      </c>
      <c r="P124" s="74">
        <v>-6.686670954921283</v>
      </c>
      <c r="Q124" s="74">
        <v>-238.2109329549212</v>
      </c>
      <c r="R124" s="74">
        <v>462.67035591005725</v>
      </c>
    </row>
    <row r="125" spans="1:18" ht="12.75">
      <c r="A125" s="34" t="s">
        <v>40</v>
      </c>
      <c r="B125" s="35">
        <v>248.4</v>
      </c>
      <c r="C125" s="70">
        <v>20343.96</v>
      </c>
      <c r="D125" s="71">
        <v>8479.652902000003</v>
      </c>
      <c r="E125" s="72">
        <v>11864.307098</v>
      </c>
      <c r="F125" s="23"/>
      <c r="G125" s="73">
        <v>0</v>
      </c>
      <c r="H125" s="22">
        <v>10236.562611851585</v>
      </c>
      <c r="I125" s="23"/>
      <c r="J125" s="74">
        <v>10236.562611851585</v>
      </c>
      <c r="K125" s="72">
        <v>2237.8356000000003</v>
      </c>
      <c r="L125" s="75">
        <v>8544.4632</v>
      </c>
      <c r="M125" s="75">
        <v>3661.9128000000005</v>
      </c>
      <c r="N125" s="33"/>
      <c r="O125" s="23">
        <v>14444.2116</v>
      </c>
      <c r="P125" s="74">
        <v>-4207.648988148416</v>
      </c>
      <c r="Q125" s="74">
        <v>-1627.7444861484146</v>
      </c>
      <c r="R125" s="74">
        <v>1294.2048609282701</v>
      </c>
    </row>
    <row r="126" spans="1:18" ht="12.75">
      <c r="A126" s="34" t="s">
        <v>41</v>
      </c>
      <c r="B126" s="35">
        <v>641.7</v>
      </c>
      <c r="C126" s="70">
        <v>52555.23</v>
      </c>
      <c r="D126" s="71">
        <v>11824.794677000013</v>
      </c>
      <c r="E126" s="72">
        <v>40730.435323</v>
      </c>
      <c r="F126" s="23"/>
      <c r="G126" s="73">
        <v>0</v>
      </c>
      <c r="H126" s="22">
        <v>18219.29157406277</v>
      </c>
      <c r="I126" s="23"/>
      <c r="J126" s="74">
        <v>18219.29157406277</v>
      </c>
      <c r="K126" s="72">
        <v>5781.075300000001</v>
      </c>
      <c r="L126" s="75">
        <v>22073.196600000003</v>
      </c>
      <c r="M126" s="75">
        <v>9459.941400000002</v>
      </c>
      <c r="N126" s="33"/>
      <c r="O126" s="23">
        <v>37314.2133</v>
      </c>
      <c r="P126" s="74">
        <v>-19094.921725937234</v>
      </c>
      <c r="Q126" s="74">
        <v>-22511.14374893723</v>
      </c>
      <c r="R126" s="74">
        <v>1150.2499086864339</v>
      </c>
    </row>
    <row r="127" spans="1:18" ht="12.75">
      <c r="A127" s="34" t="s">
        <v>271</v>
      </c>
      <c r="B127" s="35">
        <v>51.2</v>
      </c>
      <c r="C127" s="70">
        <v>4193.28</v>
      </c>
      <c r="D127" s="71">
        <v>935.8098010000008</v>
      </c>
      <c r="E127" s="72">
        <v>3257.470199</v>
      </c>
      <c r="F127" s="81"/>
      <c r="G127" s="73">
        <v>0</v>
      </c>
      <c r="H127" s="22">
        <v>2977.6744919588778</v>
      </c>
      <c r="I127" s="23"/>
      <c r="J127" s="74">
        <v>2977.6744919588778</v>
      </c>
      <c r="K127" s="72">
        <v>461.2608000000001</v>
      </c>
      <c r="L127" s="75">
        <v>1761.1776000000002</v>
      </c>
      <c r="M127" s="75">
        <v>754.7904000000001</v>
      </c>
      <c r="N127" s="33"/>
      <c r="O127" s="23">
        <v>2977.228800000001</v>
      </c>
      <c r="P127" s="74">
        <v>0.4456919588769779</v>
      </c>
      <c r="Q127" s="74">
        <v>-279.7957070411221</v>
      </c>
      <c r="R127" s="74">
        <v>561.6269976686698</v>
      </c>
    </row>
    <row r="128" spans="1:18" ht="12.75">
      <c r="A128" s="34" t="s">
        <v>42</v>
      </c>
      <c r="B128" s="82">
        <v>143.6</v>
      </c>
      <c r="C128" s="70">
        <v>11760.84</v>
      </c>
      <c r="D128" s="71">
        <v>2765.302176000001</v>
      </c>
      <c r="E128" s="72">
        <v>8995.537824</v>
      </c>
      <c r="F128" s="83"/>
      <c r="G128" s="73">
        <v>0</v>
      </c>
      <c r="H128" s="22">
        <v>5363.6303817970265</v>
      </c>
      <c r="I128" s="23"/>
      <c r="J128" s="74">
        <v>5363.6303817970265</v>
      </c>
      <c r="K128" s="72">
        <v>1293.6924000000001</v>
      </c>
      <c r="L128" s="75">
        <v>4939.5527999999995</v>
      </c>
      <c r="M128" s="75">
        <v>2116.9512</v>
      </c>
      <c r="N128" s="33"/>
      <c r="O128" s="23">
        <v>8350.196399999999</v>
      </c>
      <c r="P128" s="74">
        <v>-2986.5660182029724</v>
      </c>
      <c r="Q128" s="74">
        <v>-3631.9074422029726</v>
      </c>
      <c r="R128" s="74">
        <v>0</v>
      </c>
    </row>
    <row r="129" spans="1:18" ht="12.75">
      <c r="A129" s="34" t="s">
        <v>272</v>
      </c>
      <c r="B129" s="82">
        <v>52.3</v>
      </c>
      <c r="C129" s="70">
        <v>4283.37</v>
      </c>
      <c r="D129" s="71">
        <v>1188.89010612</v>
      </c>
      <c r="E129" s="72">
        <v>3094.47989388</v>
      </c>
      <c r="F129" s="84"/>
      <c r="G129" s="73">
        <v>0</v>
      </c>
      <c r="H129" s="22">
        <v>0</v>
      </c>
      <c r="I129" s="23"/>
      <c r="J129" s="74">
        <v>0</v>
      </c>
      <c r="K129" s="72">
        <v>471.1707</v>
      </c>
      <c r="L129" s="75">
        <v>1799.0154</v>
      </c>
      <c r="M129" s="75">
        <v>771.0065999999999</v>
      </c>
      <c r="N129" s="33"/>
      <c r="O129" s="23">
        <v>3041.1926999999996</v>
      </c>
      <c r="P129" s="74">
        <v>-3041.1926999999996</v>
      </c>
      <c r="Q129" s="74">
        <v>-3094.47989388</v>
      </c>
      <c r="R129" s="74">
        <v>0</v>
      </c>
    </row>
    <row r="130" spans="1:18" ht="12.75">
      <c r="A130" s="34" t="s">
        <v>295</v>
      </c>
      <c r="B130" s="35">
        <v>63.8</v>
      </c>
      <c r="C130" s="70">
        <v>5225.22</v>
      </c>
      <c r="D130" s="71">
        <v>1166.1132661200004</v>
      </c>
      <c r="E130" s="72">
        <v>4059.10673388</v>
      </c>
      <c r="F130" s="23"/>
      <c r="G130" s="73">
        <v>0</v>
      </c>
      <c r="H130" s="22">
        <v>2459.8529524559567</v>
      </c>
      <c r="I130" s="23"/>
      <c r="J130" s="74">
        <v>2459.8529524559567</v>
      </c>
      <c r="K130" s="72">
        <v>574.7742000000001</v>
      </c>
      <c r="L130" s="75">
        <v>2194.5924</v>
      </c>
      <c r="M130" s="75">
        <v>940.5396000000001</v>
      </c>
      <c r="N130" s="33"/>
      <c r="O130" s="23">
        <v>3709.9062000000004</v>
      </c>
      <c r="P130" s="74">
        <v>-1250.0532475440436</v>
      </c>
      <c r="Q130" s="74">
        <v>-1599.2537814240432</v>
      </c>
      <c r="R130" s="74">
        <v>463.960064090287</v>
      </c>
    </row>
    <row r="131" spans="1:18" ht="12.75">
      <c r="A131" s="34" t="s">
        <v>296</v>
      </c>
      <c r="B131" s="35">
        <v>52.6</v>
      </c>
      <c r="C131" s="70">
        <v>4307.94</v>
      </c>
      <c r="D131" s="71">
        <v>961.4028170000006</v>
      </c>
      <c r="E131" s="72">
        <v>3346.537183</v>
      </c>
      <c r="F131" s="23"/>
      <c r="G131" s="73">
        <v>0</v>
      </c>
      <c r="H131" s="22">
        <v>0</v>
      </c>
      <c r="I131" s="23"/>
      <c r="J131" s="74">
        <v>0</v>
      </c>
      <c r="K131" s="72">
        <v>473.87340000000006</v>
      </c>
      <c r="L131" s="75">
        <v>1809.3348</v>
      </c>
      <c r="M131" s="75">
        <v>775.4292</v>
      </c>
      <c r="N131" s="33"/>
      <c r="O131" s="23">
        <v>3058.6374</v>
      </c>
      <c r="P131" s="74">
        <v>-3058.6374</v>
      </c>
      <c r="Q131" s="74">
        <v>-3346.537183</v>
      </c>
      <c r="R131" s="74">
        <v>0</v>
      </c>
    </row>
    <row r="132" spans="1:18" ht="12.75">
      <c r="A132" s="34" t="s">
        <v>297</v>
      </c>
      <c r="B132" s="35">
        <v>53.4</v>
      </c>
      <c r="C132" s="70">
        <v>4373.46</v>
      </c>
      <c r="D132" s="71">
        <v>976.0233340000004</v>
      </c>
      <c r="E132" s="72">
        <v>3397.4366659999996</v>
      </c>
      <c r="F132" s="23"/>
      <c r="G132" s="73">
        <v>0</v>
      </c>
      <c r="H132" s="22">
        <v>3085.4129029123496</v>
      </c>
      <c r="I132" s="23"/>
      <c r="J132" s="74">
        <v>3085.4129029123496</v>
      </c>
      <c r="K132" s="72">
        <v>481.0806</v>
      </c>
      <c r="L132" s="75">
        <v>1836.8532</v>
      </c>
      <c r="M132" s="75">
        <v>787.2228</v>
      </c>
      <c r="N132" s="33"/>
      <c r="O132" s="23">
        <v>3105.1566</v>
      </c>
      <c r="P132" s="74">
        <v>-19.743697087650162</v>
      </c>
      <c r="Q132" s="74">
        <v>-312.02376308764997</v>
      </c>
      <c r="R132" s="74">
        <v>581.9483282712749</v>
      </c>
    </row>
    <row r="133" spans="1:18" ht="12.75">
      <c r="A133" s="34" t="s">
        <v>43</v>
      </c>
      <c r="B133" s="35">
        <v>1557.4</v>
      </c>
      <c r="C133" s="70">
        <v>127551.06</v>
      </c>
      <c r="D133" s="71">
        <v>20016.370243000012</v>
      </c>
      <c r="E133" s="72">
        <v>107534.689757</v>
      </c>
      <c r="F133" s="23"/>
      <c r="G133" s="73">
        <v>0</v>
      </c>
      <c r="H133" s="22">
        <v>84805.8011135775</v>
      </c>
      <c r="I133" s="23"/>
      <c r="J133" s="74">
        <v>84805.8011135775</v>
      </c>
      <c r="K133" s="72">
        <v>14030.616600000001</v>
      </c>
      <c r="L133" s="75">
        <v>53571.4452</v>
      </c>
      <c r="M133" s="75">
        <v>22959.1908</v>
      </c>
      <c r="N133" s="33"/>
      <c r="O133" s="23">
        <v>90561.25259999999</v>
      </c>
      <c r="P133" s="74">
        <v>-5755.451486422491</v>
      </c>
      <c r="Q133" s="74">
        <v>-22728.8886434225</v>
      </c>
      <c r="R133" s="74">
        <v>12586.956926660345</v>
      </c>
    </row>
    <row r="134" spans="1:18" ht="12.75">
      <c r="A134" s="34" t="s">
        <v>44</v>
      </c>
      <c r="B134" s="35">
        <v>1237.7</v>
      </c>
      <c r="C134" s="70">
        <v>101367.63</v>
      </c>
      <c r="D134" s="71">
        <v>16336.633093000011</v>
      </c>
      <c r="E134" s="72">
        <v>85030.996907</v>
      </c>
      <c r="F134" s="23"/>
      <c r="G134" s="73">
        <v>0</v>
      </c>
      <c r="H134" s="22">
        <v>61762.908527254054</v>
      </c>
      <c r="I134" s="23"/>
      <c r="J134" s="74">
        <v>61762.908527254054</v>
      </c>
      <c r="K134" s="72">
        <v>11150.4393</v>
      </c>
      <c r="L134" s="75">
        <v>42574.4046</v>
      </c>
      <c r="M134" s="75">
        <v>18246.1734</v>
      </c>
      <c r="N134" s="33"/>
      <c r="O134" s="23">
        <v>71971.0173</v>
      </c>
      <c r="P134" s="74">
        <v>-10208.108772745953</v>
      </c>
      <c r="Q134" s="74">
        <v>-23268.08837974594</v>
      </c>
      <c r="R134" s="74">
        <v>10193.048455044722</v>
      </c>
    </row>
    <row r="135" spans="1:18" ht="12.75">
      <c r="A135" s="34" t="s">
        <v>45</v>
      </c>
      <c r="B135" s="35">
        <v>1243.7</v>
      </c>
      <c r="C135" s="70">
        <v>101859.03</v>
      </c>
      <c r="D135" s="71">
        <v>16566.720256000015</v>
      </c>
      <c r="E135" s="72">
        <v>85292.30974399998</v>
      </c>
      <c r="F135" s="23"/>
      <c r="G135" s="73">
        <v>0</v>
      </c>
      <c r="H135" s="22">
        <v>66166.1048585678</v>
      </c>
      <c r="I135" s="23"/>
      <c r="J135" s="74">
        <v>66166.1048585678</v>
      </c>
      <c r="K135" s="72">
        <v>11204.4933</v>
      </c>
      <c r="L135" s="75">
        <v>42780.7926</v>
      </c>
      <c r="M135" s="75">
        <v>18334.6254</v>
      </c>
      <c r="N135" s="33"/>
      <c r="O135" s="23">
        <v>72319.9113</v>
      </c>
      <c r="P135" s="74">
        <v>-6153.8064414322</v>
      </c>
      <c r="Q135" s="74">
        <v>-19126.204885432177</v>
      </c>
      <c r="R135" s="74">
        <v>10582.566455847847</v>
      </c>
    </row>
    <row r="136" spans="1:18" ht="12.75">
      <c r="A136" s="34" t="s">
        <v>46</v>
      </c>
      <c r="B136" s="35">
        <v>2570.3</v>
      </c>
      <c r="C136" s="70">
        <v>210507.57</v>
      </c>
      <c r="D136" s="71">
        <v>34041.355106</v>
      </c>
      <c r="E136" s="72">
        <v>176466.214894</v>
      </c>
      <c r="F136" s="23"/>
      <c r="G136" s="73">
        <v>0</v>
      </c>
      <c r="H136" s="22">
        <v>133540.83972873146</v>
      </c>
      <c r="I136" s="23"/>
      <c r="J136" s="74">
        <v>133540.83972873146</v>
      </c>
      <c r="K136" s="72">
        <v>23155.832700000003</v>
      </c>
      <c r="L136" s="75">
        <v>88413.1794</v>
      </c>
      <c r="M136" s="75">
        <v>37891.3626</v>
      </c>
      <c r="N136" s="33"/>
      <c r="O136" s="23">
        <v>149460.3747</v>
      </c>
      <c r="P136" s="74">
        <v>-15919.534971268527</v>
      </c>
      <c r="Q136" s="74">
        <v>-42925.375165268546</v>
      </c>
      <c r="R136" s="74">
        <v>22327.45998467239</v>
      </c>
    </row>
    <row r="137" spans="1:18" ht="12.75">
      <c r="A137" s="34" t="s">
        <v>47</v>
      </c>
      <c r="B137" s="35">
        <v>1625.85</v>
      </c>
      <c r="C137" s="70">
        <v>133157.115</v>
      </c>
      <c r="D137" s="71">
        <v>36419.68074499999</v>
      </c>
      <c r="E137" s="72">
        <v>96737.434255</v>
      </c>
      <c r="F137" s="23"/>
      <c r="G137" s="73">
        <v>0</v>
      </c>
      <c r="H137" s="22">
        <v>0</v>
      </c>
      <c r="I137" s="23"/>
      <c r="J137" s="74">
        <v>0</v>
      </c>
      <c r="K137" s="72">
        <v>14647.28265</v>
      </c>
      <c r="L137" s="75">
        <v>55925.9883</v>
      </c>
      <c r="M137" s="75">
        <v>23968.280699999996</v>
      </c>
      <c r="N137" s="33"/>
      <c r="O137" s="23">
        <v>94541.55164999998</v>
      </c>
      <c r="P137" s="74">
        <v>-94541.55164999998</v>
      </c>
      <c r="Q137" s="74">
        <v>-96737.434255</v>
      </c>
      <c r="R137" s="74">
        <v>0</v>
      </c>
    </row>
    <row r="138" spans="1:18" ht="12.75">
      <c r="A138" s="34" t="s">
        <v>50</v>
      </c>
      <c r="B138" s="35">
        <v>824.5</v>
      </c>
      <c r="C138" s="70">
        <v>67526.55</v>
      </c>
      <c r="D138" s="71">
        <v>11563.14587500001</v>
      </c>
      <c r="E138" s="72">
        <v>55963.404124999994</v>
      </c>
      <c r="F138" s="23"/>
      <c r="G138" s="73">
        <v>0</v>
      </c>
      <c r="H138" s="22">
        <v>47901.375121730925</v>
      </c>
      <c r="I138" s="23"/>
      <c r="J138" s="74">
        <v>47901.375121730925</v>
      </c>
      <c r="K138" s="72">
        <v>7427.9205</v>
      </c>
      <c r="L138" s="75">
        <v>28361.151</v>
      </c>
      <c r="M138" s="75">
        <v>12154.779</v>
      </c>
      <c r="N138" s="33"/>
      <c r="O138" s="23">
        <v>47943.85050000001</v>
      </c>
      <c r="P138" s="74">
        <v>-42.475378269082285</v>
      </c>
      <c r="Q138" s="74">
        <v>-8062.029003269068</v>
      </c>
      <c r="R138" s="74">
        <v>7203.257535478572</v>
      </c>
    </row>
    <row r="139" spans="1:18" ht="12.75">
      <c r="A139" s="34" t="s">
        <v>51</v>
      </c>
      <c r="B139" s="35">
        <v>81.8</v>
      </c>
      <c r="C139" s="70">
        <v>6699.42</v>
      </c>
      <c r="D139" s="71">
        <v>916.8541548000012</v>
      </c>
      <c r="E139" s="72">
        <v>5782.565845199999</v>
      </c>
      <c r="F139" s="23"/>
      <c r="G139" s="73">
        <v>0</v>
      </c>
      <c r="H139" s="22">
        <v>3125.9724522414444</v>
      </c>
      <c r="I139" s="23"/>
      <c r="J139" s="74">
        <v>3125.9724522414444</v>
      </c>
      <c r="K139" s="72">
        <v>736.9362</v>
      </c>
      <c r="L139" s="75">
        <v>2813.7563999999998</v>
      </c>
      <c r="M139" s="75">
        <v>1205.8956</v>
      </c>
      <c r="N139" s="33"/>
      <c r="O139" s="23">
        <v>4756.5882</v>
      </c>
      <c r="P139" s="74">
        <v>-1630.6157477585557</v>
      </c>
      <c r="Q139" s="74">
        <v>-2656.5933929585544</v>
      </c>
      <c r="R139" s="74">
        <v>530.6389311013675</v>
      </c>
    </row>
    <row r="140" spans="1:18" ht="12.75">
      <c r="A140" s="34" t="s">
        <v>52</v>
      </c>
      <c r="B140" s="35">
        <v>1088.6</v>
      </c>
      <c r="C140" s="70">
        <v>89156.34</v>
      </c>
      <c r="D140" s="71">
        <v>16001.380909</v>
      </c>
      <c r="E140" s="72">
        <v>73154.959091</v>
      </c>
      <c r="F140" s="23"/>
      <c r="G140" s="73">
        <v>0</v>
      </c>
      <c r="H140" s="22">
        <v>49527.50335210041</v>
      </c>
      <c r="I140" s="23"/>
      <c r="J140" s="74">
        <v>49527.50335210041</v>
      </c>
      <c r="K140" s="72">
        <v>9807.1974</v>
      </c>
      <c r="L140" s="75">
        <v>37445.6628</v>
      </c>
      <c r="M140" s="75">
        <v>16048.141199999998</v>
      </c>
      <c r="N140" s="33"/>
      <c r="O140" s="23">
        <v>63301.001399999994</v>
      </c>
      <c r="P140" s="74">
        <v>-13773.498047899586</v>
      </c>
      <c r="Q140" s="74">
        <v>-23627.45573889959</v>
      </c>
      <c r="R140" s="74">
        <v>6910.497094075389</v>
      </c>
    </row>
    <row r="141" spans="1:18" ht="12.75">
      <c r="A141" s="34" t="s">
        <v>273</v>
      </c>
      <c r="B141" s="35">
        <v>52.5</v>
      </c>
      <c r="C141" s="70">
        <v>4299.75</v>
      </c>
      <c r="D141" s="71">
        <v>1145.1426099999999</v>
      </c>
      <c r="E141" s="72">
        <v>3154.60739</v>
      </c>
      <c r="F141" s="23"/>
      <c r="G141" s="73">
        <v>0</v>
      </c>
      <c r="H141" s="22">
        <v>2855.3152215594114</v>
      </c>
      <c r="I141" s="23"/>
      <c r="J141" s="74">
        <v>2855.3152215594114</v>
      </c>
      <c r="K141" s="72">
        <v>472.9725</v>
      </c>
      <c r="L141" s="75">
        <v>1805.895</v>
      </c>
      <c r="M141" s="75">
        <v>773.955</v>
      </c>
      <c r="N141" s="33"/>
      <c r="O141" s="23">
        <v>3052.8224999999998</v>
      </c>
      <c r="P141" s="74">
        <v>-197.50727844058838</v>
      </c>
      <c r="Q141" s="74">
        <v>-299.29216844058874</v>
      </c>
      <c r="R141" s="74">
        <v>570.2289911843607</v>
      </c>
    </row>
    <row r="142" spans="1:18" ht="12.75">
      <c r="A142" s="34" t="s">
        <v>298</v>
      </c>
      <c r="B142" s="35">
        <v>58.8</v>
      </c>
      <c r="C142" s="70">
        <v>4815.72</v>
      </c>
      <c r="D142" s="71">
        <v>1282.5608610000004</v>
      </c>
      <c r="E142" s="72">
        <v>3533.159139</v>
      </c>
      <c r="F142" s="23"/>
      <c r="G142" s="73">
        <v>0</v>
      </c>
      <c r="H142" s="22">
        <v>3200.239810917923</v>
      </c>
      <c r="I142" s="23"/>
      <c r="J142" s="74">
        <v>3200.239810917923</v>
      </c>
      <c r="K142" s="72">
        <v>529.7292</v>
      </c>
      <c r="L142" s="75">
        <v>2022.6024</v>
      </c>
      <c r="M142" s="75">
        <v>866.8296</v>
      </c>
      <c r="N142" s="33"/>
      <c r="O142" s="23">
        <v>3419.1612</v>
      </c>
      <c r="P142" s="74">
        <v>-218.92138908207698</v>
      </c>
      <c r="Q142" s="74">
        <v>-332.91932808207685</v>
      </c>
      <c r="R142" s="74">
        <v>639.1133605215417</v>
      </c>
    </row>
    <row r="143" spans="1:18" ht="12.75">
      <c r="A143" s="34" t="s">
        <v>53</v>
      </c>
      <c r="B143" s="35">
        <v>982.24</v>
      </c>
      <c r="C143" s="70">
        <v>80445.456</v>
      </c>
      <c r="D143" s="71">
        <v>17613.033806000007</v>
      </c>
      <c r="E143" s="72">
        <v>62832.422194</v>
      </c>
      <c r="F143" s="23"/>
      <c r="G143" s="73">
        <v>0</v>
      </c>
      <c r="H143" s="22">
        <v>13845.93066248453</v>
      </c>
      <c r="I143" s="23"/>
      <c r="J143" s="74">
        <v>13845.93066248453</v>
      </c>
      <c r="K143" s="72">
        <v>8849.000160000001</v>
      </c>
      <c r="L143" s="75">
        <v>33787.09152</v>
      </c>
      <c r="M143" s="75">
        <v>14480.18208</v>
      </c>
      <c r="N143" s="33"/>
      <c r="O143" s="23">
        <v>57116.273760000004</v>
      </c>
      <c r="P143" s="74">
        <v>-43270.34309751548</v>
      </c>
      <c r="Q143" s="74">
        <v>-48986.491531515465</v>
      </c>
      <c r="R143" s="74">
        <v>646.7230507539873</v>
      </c>
    </row>
    <row r="144" spans="1:18" ht="12.75">
      <c r="A144" s="34" t="s">
        <v>299</v>
      </c>
      <c r="B144" s="35">
        <v>54.9</v>
      </c>
      <c r="C144" s="70">
        <v>4496.31</v>
      </c>
      <c r="D144" s="71">
        <v>1003.4403590000002</v>
      </c>
      <c r="E144" s="72">
        <v>3492.8696409999993</v>
      </c>
      <c r="F144" s="23"/>
      <c r="G144" s="73">
        <v>0</v>
      </c>
      <c r="H144" s="22">
        <v>3157.5110982276765</v>
      </c>
      <c r="I144" s="23"/>
      <c r="J144" s="74">
        <v>3157.5110982276765</v>
      </c>
      <c r="K144" s="72">
        <v>494.59409999999997</v>
      </c>
      <c r="L144" s="75">
        <v>1888.4501999999998</v>
      </c>
      <c r="M144" s="75">
        <v>809.3357999999998</v>
      </c>
      <c r="N144" s="33"/>
      <c r="O144" s="23">
        <v>3192.3800999999994</v>
      </c>
      <c r="P144" s="74">
        <v>-34.86900177232292</v>
      </c>
      <c r="Q144" s="74">
        <v>-335.35854277232283</v>
      </c>
      <c r="R144" s="74">
        <v>595.5470788531479</v>
      </c>
    </row>
    <row r="145" spans="1:18" ht="12.75">
      <c r="A145" s="34" t="s">
        <v>54</v>
      </c>
      <c r="B145" s="35">
        <v>607.9</v>
      </c>
      <c r="C145" s="70">
        <v>49787.01</v>
      </c>
      <c r="D145" s="71">
        <v>8351.656375999999</v>
      </c>
      <c r="E145" s="72">
        <v>41435.353623999996</v>
      </c>
      <c r="F145" s="23"/>
      <c r="G145" s="73">
        <v>0</v>
      </c>
      <c r="H145" s="22">
        <v>35452.79299123734</v>
      </c>
      <c r="I145" s="23"/>
      <c r="J145" s="74">
        <v>35452.79299123734</v>
      </c>
      <c r="K145" s="72">
        <v>5476.571099999999</v>
      </c>
      <c r="L145" s="75">
        <v>20910.544199999997</v>
      </c>
      <c r="M145" s="75">
        <v>8961.661799999998</v>
      </c>
      <c r="N145" s="33"/>
      <c r="O145" s="23">
        <v>35348.77709999999</v>
      </c>
      <c r="P145" s="74">
        <v>104.01589123734448</v>
      </c>
      <c r="Q145" s="74">
        <v>-5982.560632762659</v>
      </c>
      <c r="R145" s="74">
        <v>5232.782452958783</v>
      </c>
    </row>
    <row r="146" spans="1:18" ht="12.75">
      <c r="A146" s="34" t="s">
        <v>55</v>
      </c>
      <c r="B146" s="35">
        <v>633.9</v>
      </c>
      <c r="C146" s="70">
        <v>51916.41</v>
      </c>
      <c r="D146" s="71">
        <v>9114.71217900001</v>
      </c>
      <c r="E146" s="72">
        <v>42801.697820999994</v>
      </c>
      <c r="F146" s="23"/>
      <c r="G146" s="73">
        <v>0</v>
      </c>
      <c r="H146" s="22">
        <v>0</v>
      </c>
      <c r="I146" s="23"/>
      <c r="J146" s="74">
        <v>0</v>
      </c>
      <c r="K146" s="72">
        <v>5710.8051000000005</v>
      </c>
      <c r="L146" s="75">
        <v>21804.892200000002</v>
      </c>
      <c r="M146" s="75">
        <v>9344.953800000001</v>
      </c>
      <c r="N146" s="33"/>
      <c r="O146" s="23">
        <v>36860.6511</v>
      </c>
      <c r="P146" s="74">
        <v>-36860.6511</v>
      </c>
      <c r="Q146" s="74">
        <v>-42801.697820999994</v>
      </c>
      <c r="R146" s="74">
        <v>0</v>
      </c>
    </row>
    <row r="147" spans="1:18" ht="12.75">
      <c r="A147" s="34" t="s">
        <v>56</v>
      </c>
      <c r="B147" s="35">
        <v>1069</v>
      </c>
      <c r="C147" s="70">
        <v>87551.1</v>
      </c>
      <c r="D147" s="71">
        <v>14672.393060000002</v>
      </c>
      <c r="E147" s="72">
        <v>72878.70694</v>
      </c>
      <c r="F147" s="23"/>
      <c r="G147" s="73">
        <v>0</v>
      </c>
      <c r="H147" s="22">
        <v>63724.516230494846</v>
      </c>
      <c r="I147" s="23"/>
      <c r="J147" s="74">
        <v>63724.516230494846</v>
      </c>
      <c r="K147" s="72">
        <v>9630.621000000001</v>
      </c>
      <c r="L147" s="75">
        <v>36771.462</v>
      </c>
      <c r="M147" s="75">
        <v>15759.198</v>
      </c>
      <c r="N147" s="33"/>
      <c r="O147" s="23">
        <v>62161.281</v>
      </c>
      <c r="P147" s="74">
        <v>1563.2352304948436</v>
      </c>
      <c r="Q147" s="74">
        <v>-9154.190709505157</v>
      </c>
      <c r="R147" s="74">
        <v>11208.473888329683</v>
      </c>
    </row>
    <row r="148" spans="1:18" ht="12.75">
      <c r="A148" s="34" t="s">
        <v>57</v>
      </c>
      <c r="B148" s="35">
        <v>1121.7</v>
      </c>
      <c r="C148" s="70">
        <v>91867.23</v>
      </c>
      <c r="D148" s="71">
        <v>16708.479951000016</v>
      </c>
      <c r="E148" s="72">
        <v>75158.750049</v>
      </c>
      <c r="F148" s="23"/>
      <c r="G148" s="73">
        <v>0</v>
      </c>
      <c r="H148" s="22">
        <v>55023.942114248675</v>
      </c>
      <c r="I148" s="23"/>
      <c r="J148" s="74">
        <v>55023.942114248675</v>
      </c>
      <c r="K148" s="72">
        <v>10105.395300000002</v>
      </c>
      <c r="L148" s="75">
        <v>38584.236600000004</v>
      </c>
      <c r="M148" s="75">
        <v>16536.1014</v>
      </c>
      <c r="N148" s="33"/>
      <c r="O148" s="23">
        <v>65225.73330000001</v>
      </c>
      <c r="P148" s="74">
        <v>-10201.791185751332</v>
      </c>
      <c r="Q148" s="74">
        <v>-20134.80793475132</v>
      </c>
      <c r="R148" s="74">
        <v>9569.317569896359</v>
      </c>
    </row>
    <row r="149" spans="1:18" ht="12.75">
      <c r="A149" s="34" t="s">
        <v>58</v>
      </c>
      <c r="B149" s="35">
        <v>987.1</v>
      </c>
      <c r="C149" s="70">
        <v>80843.49</v>
      </c>
      <c r="D149" s="71">
        <v>13126.719966000004</v>
      </c>
      <c r="E149" s="72">
        <v>67716.770034</v>
      </c>
      <c r="F149" s="23"/>
      <c r="G149" s="73">
        <v>0</v>
      </c>
      <c r="H149" s="22">
        <v>57406.041652497115</v>
      </c>
      <c r="I149" s="23"/>
      <c r="J149" s="74">
        <v>57406.041652497115</v>
      </c>
      <c r="K149" s="72">
        <v>8892.7839</v>
      </c>
      <c r="L149" s="75">
        <v>33954.2658</v>
      </c>
      <c r="M149" s="75">
        <v>14551.8282</v>
      </c>
      <c r="N149" s="33"/>
      <c r="O149" s="23">
        <v>57398.87790000001</v>
      </c>
      <c r="P149" s="74">
        <v>7.163752497108362</v>
      </c>
      <c r="Q149" s="74">
        <v>-10310.728381502886</v>
      </c>
      <c r="R149" s="74">
        <v>9713.036556637415</v>
      </c>
    </row>
    <row r="150" spans="1:18" ht="12.75">
      <c r="A150" s="34" t="s">
        <v>59</v>
      </c>
      <c r="B150" s="35">
        <v>4360.93</v>
      </c>
      <c r="C150" s="70">
        <v>357160.167</v>
      </c>
      <c r="D150" s="71">
        <v>57261.35184900003</v>
      </c>
      <c r="E150" s="72">
        <v>299898.815151</v>
      </c>
      <c r="F150" s="23"/>
      <c r="G150" s="73">
        <v>0</v>
      </c>
      <c r="H150" s="22">
        <v>268834.65587553754</v>
      </c>
      <c r="I150" s="23"/>
      <c r="J150" s="74">
        <v>268834.65587553754</v>
      </c>
      <c r="K150" s="72">
        <v>39287.618370000004</v>
      </c>
      <c r="L150" s="75">
        <v>150007.27014</v>
      </c>
      <c r="M150" s="75">
        <v>64288.83006</v>
      </c>
      <c r="N150" s="33"/>
      <c r="O150" s="23">
        <v>253583.71857000003</v>
      </c>
      <c r="P150" s="74">
        <v>15250.937305537518</v>
      </c>
      <c r="Q150" s="74">
        <v>-31064.159275462443</v>
      </c>
      <c r="R150" s="74">
        <v>44097.02242397621</v>
      </c>
    </row>
    <row r="151" spans="1:18" ht="12.75">
      <c r="A151" s="34" t="s">
        <v>60</v>
      </c>
      <c r="B151" s="35">
        <v>1100.5</v>
      </c>
      <c r="C151" s="70">
        <v>90130.95</v>
      </c>
      <c r="D151" s="71">
        <v>15257.645526000008</v>
      </c>
      <c r="E151" s="72">
        <v>74873.304474</v>
      </c>
      <c r="F151" s="23"/>
      <c r="G151" s="73">
        <v>0</v>
      </c>
      <c r="H151" s="22">
        <v>62573.77013614087</v>
      </c>
      <c r="I151" s="23"/>
      <c r="J151" s="74">
        <v>62573.77013614087</v>
      </c>
      <c r="K151" s="72">
        <v>9914.4045</v>
      </c>
      <c r="L151" s="75">
        <v>37854.999</v>
      </c>
      <c r="M151" s="75">
        <v>16223.571000000002</v>
      </c>
      <c r="N151" s="33"/>
      <c r="O151" s="23">
        <v>63992.974500000004</v>
      </c>
      <c r="P151" s="74">
        <v>-1419.204363859135</v>
      </c>
      <c r="Q151" s="74">
        <v>-12299.534337859135</v>
      </c>
      <c r="R151" s="74">
        <v>10718.722138633206</v>
      </c>
    </row>
    <row r="152" spans="1:18" ht="12.75">
      <c r="A152" s="34" t="s">
        <v>61</v>
      </c>
      <c r="B152" s="35">
        <v>458.7</v>
      </c>
      <c r="C152" s="70">
        <v>37567.53</v>
      </c>
      <c r="D152" s="71">
        <v>9431.203762000001</v>
      </c>
      <c r="E152" s="72">
        <v>28136.326237999998</v>
      </c>
      <c r="F152" s="23"/>
      <c r="G152" s="73">
        <v>0</v>
      </c>
      <c r="H152" s="22">
        <v>22103.877088840778</v>
      </c>
      <c r="I152" s="23"/>
      <c r="J152" s="74">
        <v>22103.877088840778</v>
      </c>
      <c r="K152" s="72">
        <v>4132.4283</v>
      </c>
      <c r="L152" s="75">
        <v>15778.362599999999</v>
      </c>
      <c r="M152" s="75">
        <v>6762.1554</v>
      </c>
      <c r="N152" s="33"/>
      <c r="O152" s="23">
        <v>26672.9463</v>
      </c>
      <c r="P152" s="74">
        <v>-4569.069211159222</v>
      </c>
      <c r="Q152" s="74">
        <v>-6032.44914915922</v>
      </c>
      <c r="R152" s="74">
        <v>0</v>
      </c>
    </row>
    <row r="153" spans="1:18" ht="12.75">
      <c r="A153" s="34" t="s">
        <v>62</v>
      </c>
      <c r="B153" s="35">
        <v>582.3</v>
      </c>
      <c r="C153" s="70">
        <v>47690.37</v>
      </c>
      <c r="D153" s="71">
        <v>12081.309012999998</v>
      </c>
      <c r="E153" s="72">
        <v>35609.060987</v>
      </c>
      <c r="F153" s="23"/>
      <c r="G153" s="73">
        <v>0</v>
      </c>
      <c r="H153" s="22">
        <v>31903.716931398933</v>
      </c>
      <c r="I153" s="23"/>
      <c r="J153" s="74">
        <v>31903.716931398933</v>
      </c>
      <c r="K153" s="72">
        <v>5245.940699999999</v>
      </c>
      <c r="L153" s="75">
        <v>20029.9554</v>
      </c>
      <c r="M153" s="75">
        <v>8584.266599999999</v>
      </c>
      <c r="N153" s="33"/>
      <c r="O153" s="23">
        <v>33860.1627</v>
      </c>
      <c r="P153" s="74">
        <v>-1956.4457686010683</v>
      </c>
      <c r="Q153" s="74">
        <v>-3705.3440556010646</v>
      </c>
      <c r="R153" s="74">
        <v>0</v>
      </c>
    </row>
    <row r="154" spans="1:18" ht="12.75">
      <c r="A154" s="34" t="s">
        <v>63</v>
      </c>
      <c r="B154" s="35">
        <v>491.28</v>
      </c>
      <c r="C154" s="70">
        <v>40235.831999999995</v>
      </c>
      <c r="D154" s="71">
        <v>9409.985499999995</v>
      </c>
      <c r="E154" s="72">
        <v>30825.8465</v>
      </c>
      <c r="F154" s="23"/>
      <c r="G154" s="73">
        <v>0</v>
      </c>
      <c r="H154" s="22">
        <v>27089.220420974034</v>
      </c>
      <c r="I154" s="23"/>
      <c r="J154" s="74">
        <v>27089.220420974034</v>
      </c>
      <c r="K154" s="72">
        <v>4425.941519999999</v>
      </c>
      <c r="L154" s="75">
        <v>16899.04944</v>
      </c>
      <c r="M154" s="75">
        <v>7242.449759999999</v>
      </c>
      <c r="N154" s="33"/>
      <c r="O154" s="23">
        <v>28567.44072</v>
      </c>
      <c r="P154" s="74">
        <v>-1478.2202990259648</v>
      </c>
      <c r="Q154" s="74">
        <v>-3736.6260790259657</v>
      </c>
      <c r="R154" s="74">
        <v>0</v>
      </c>
    </row>
    <row r="155" spans="1:18" ht="12.75">
      <c r="A155" s="168" t="s">
        <v>315</v>
      </c>
      <c r="B155" s="35">
        <v>804.5</v>
      </c>
      <c r="C155" s="70">
        <v>65888.55</v>
      </c>
      <c r="D155" s="71">
        <v>19880.469200000007</v>
      </c>
      <c r="E155" s="72">
        <v>46008.080799999996</v>
      </c>
      <c r="F155" s="23"/>
      <c r="G155" s="73">
        <v>0</v>
      </c>
      <c r="H155" s="22">
        <v>36405.685964061006</v>
      </c>
      <c r="I155" s="23"/>
      <c r="J155" s="74">
        <v>36405.685964061006</v>
      </c>
      <c r="K155" s="72">
        <v>7247.740500000001</v>
      </c>
      <c r="L155" s="75">
        <v>27673.191</v>
      </c>
      <c r="M155" s="75">
        <v>11859.939</v>
      </c>
      <c r="N155" s="33"/>
      <c r="O155" s="23">
        <v>46780.8705</v>
      </c>
      <c r="P155" s="74"/>
      <c r="Q155" s="74"/>
      <c r="R155" s="74">
        <v>243.55873891914172</v>
      </c>
    </row>
    <row r="156" spans="1:18" ht="12.75">
      <c r="A156" s="34" t="s">
        <v>64</v>
      </c>
      <c r="B156" s="35">
        <v>157.9</v>
      </c>
      <c r="C156" s="70">
        <v>12932.01</v>
      </c>
      <c r="D156" s="71">
        <v>2892.398451000001</v>
      </c>
      <c r="E156" s="72">
        <v>10039.611549</v>
      </c>
      <c r="F156" s="23"/>
      <c r="G156" s="73">
        <v>0</v>
      </c>
      <c r="H156" s="22">
        <v>9132.179975718922</v>
      </c>
      <c r="I156" s="23"/>
      <c r="J156" s="74">
        <v>9132.179975718922</v>
      </c>
      <c r="K156" s="72">
        <v>1422.5211</v>
      </c>
      <c r="L156" s="75">
        <v>5431.4442</v>
      </c>
      <c r="M156" s="75">
        <v>2327.7617999999998</v>
      </c>
      <c r="N156" s="33"/>
      <c r="O156" s="23">
        <v>9181.7271</v>
      </c>
      <c r="P156" s="74">
        <v>-49.54712428107814</v>
      </c>
      <c r="Q156" s="74">
        <v>-907.4315732810774</v>
      </c>
      <c r="R156" s="74">
        <v>1722.4467219295748</v>
      </c>
    </row>
    <row r="157" spans="1:18" ht="12.75">
      <c r="A157" s="34" t="s">
        <v>65</v>
      </c>
      <c r="B157" s="35">
        <v>1556.3</v>
      </c>
      <c r="C157" s="70">
        <v>127460.97</v>
      </c>
      <c r="D157" s="71">
        <v>21419.506207000013</v>
      </c>
      <c r="E157" s="72">
        <v>106041.46379299999</v>
      </c>
      <c r="F157" s="23"/>
      <c r="G157" s="73">
        <v>0</v>
      </c>
      <c r="H157" s="22">
        <v>82329.39897905425</v>
      </c>
      <c r="I157" s="23"/>
      <c r="J157" s="74">
        <v>82329.39897905425</v>
      </c>
      <c r="K157" s="72">
        <v>14020.7067</v>
      </c>
      <c r="L157" s="75">
        <v>53533.6074</v>
      </c>
      <c r="M157" s="75">
        <v>22942.974599999998</v>
      </c>
      <c r="N157" s="33"/>
      <c r="O157" s="23">
        <v>90497.2887</v>
      </c>
      <c r="P157" s="74">
        <v>-8167.88972094575</v>
      </c>
      <c r="Q157" s="74">
        <v>-23712.064813945733</v>
      </c>
      <c r="R157" s="74">
        <v>13848.29076460309</v>
      </c>
    </row>
    <row r="158" spans="1:18" ht="12.75">
      <c r="A158" s="34" t="s">
        <v>66</v>
      </c>
      <c r="B158" s="35">
        <v>157.8</v>
      </c>
      <c r="C158" s="70">
        <v>12923.82</v>
      </c>
      <c r="D158" s="71">
        <v>3113.2532800000026</v>
      </c>
      <c r="E158" s="72">
        <v>9810.566719999999</v>
      </c>
      <c r="F158" s="23"/>
      <c r="G158" s="73">
        <v>0</v>
      </c>
      <c r="H158" s="22">
        <v>8941.374537043343</v>
      </c>
      <c r="I158" s="23"/>
      <c r="J158" s="74">
        <v>8941.374537043343</v>
      </c>
      <c r="K158" s="72">
        <v>1421.6202</v>
      </c>
      <c r="L158" s="75">
        <v>5428.004400000001</v>
      </c>
      <c r="M158" s="75">
        <v>2326.2876</v>
      </c>
      <c r="N158" s="33"/>
      <c r="O158" s="23">
        <v>9175.9122</v>
      </c>
      <c r="P158" s="74">
        <v>-234.5376629566581</v>
      </c>
      <c r="Q158" s="74">
        <v>-869.1921829566563</v>
      </c>
      <c r="R158" s="74">
        <v>1686.459092074245</v>
      </c>
    </row>
    <row r="159" spans="1:18" ht="12.75">
      <c r="A159" s="34" t="s">
        <v>67</v>
      </c>
      <c r="B159" s="35">
        <v>1028.7</v>
      </c>
      <c r="C159" s="70">
        <v>84250.53</v>
      </c>
      <c r="D159" s="71">
        <v>13975.860408000008</v>
      </c>
      <c r="E159" s="72">
        <v>70274.66959199999</v>
      </c>
      <c r="F159" s="23"/>
      <c r="G159" s="73">
        <v>0</v>
      </c>
      <c r="H159" s="22">
        <v>54884.248720355536</v>
      </c>
      <c r="I159" s="23"/>
      <c r="J159" s="74">
        <v>54884.248720355536</v>
      </c>
      <c r="K159" s="72">
        <v>9267.5583</v>
      </c>
      <c r="L159" s="75">
        <v>35385.2226</v>
      </c>
      <c r="M159" s="75">
        <v>15165.095399999998</v>
      </c>
      <c r="N159" s="33"/>
      <c r="O159" s="23">
        <v>59817.876299999996</v>
      </c>
      <c r="P159" s="74">
        <v>-4933.627579644461</v>
      </c>
      <c r="Q159" s="74">
        <v>-15390.420871644455</v>
      </c>
      <c r="R159" s="74">
        <v>9618.436592654689</v>
      </c>
    </row>
    <row r="160" spans="1:18" ht="12.75">
      <c r="A160" s="34" t="s">
        <v>68</v>
      </c>
      <c r="B160" s="35">
        <v>389.9</v>
      </c>
      <c r="C160" s="70">
        <v>31932.81</v>
      </c>
      <c r="D160" s="71">
        <v>4680.713654000003</v>
      </c>
      <c r="E160" s="72">
        <v>27252.096346</v>
      </c>
      <c r="F160" s="23"/>
      <c r="G160" s="73">
        <v>0</v>
      </c>
      <c r="H160" s="22">
        <v>24138.80853385417</v>
      </c>
      <c r="I160" s="23"/>
      <c r="J160" s="74">
        <v>24138.80853385417</v>
      </c>
      <c r="K160" s="72">
        <v>3512.6091</v>
      </c>
      <c r="L160" s="75">
        <v>13411.7802</v>
      </c>
      <c r="M160" s="75">
        <v>5747.9058</v>
      </c>
      <c r="N160" s="33"/>
      <c r="O160" s="23">
        <v>22672.2951</v>
      </c>
      <c r="P160" s="74">
        <v>1466.513433854172</v>
      </c>
      <c r="Q160" s="74">
        <v>-3113.287812145827</v>
      </c>
      <c r="R160" s="74">
        <v>3646.8498141858286</v>
      </c>
    </row>
    <row r="161" spans="1:18" ht="12.75">
      <c r="A161" s="34" t="s">
        <v>69</v>
      </c>
      <c r="B161" s="35">
        <v>1334.9</v>
      </c>
      <c r="C161" s="70">
        <v>109328.31</v>
      </c>
      <c r="D161" s="71">
        <v>18280.706339000026</v>
      </c>
      <c r="E161" s="72">
        <v>91047.60366099999</v>
      </c>
      <c r="F161" s="23"/>
      <c r="G161" s="73">
        <v>0</v>
      </c>
      <c r="H161" s="22">
        <v>81414.7108681979</v>
      </c>
      <c r="I161" s="23"/>
      <c r="J161" s="74">
        <v>81414.7108681979</v>
      </c>
      <c r="K161" s="72">
        <v>12026.1141</v>
      </c>
      <c r="L161" s="75">
        <v>45917.8902</v>
      </c>
      <c r="M161" s="75">
        <v>19679.095800000003</v>
      </c>
      <c r="N161" s="33"/>
      <c r="O161" s="23">
        <v>77623.10010000001</v>
      </c>
      <c r="P161" s="74">
        <v>3791.61076819789</v>
      </c>
      <c r="Q161" s="74">
        <v>-9632.892792802086</v>
      </c>
      <c r="R161" s="74">
        <v>13973.117212921876</v>
      </c>
    </row>
    <row r="162" spans="1:18" ht="12.75">
      <c r="A162" s="34" t="s">
        <v>316</v>
      </c>
      <c r="B162" s="35">
        <v>1997.2</v>
      </c>
      <c r="C162" s="70">
        <v>163570.68</v>
      </c>
      <c r="D162" s="71">
        <v>31062.235995000025</v>
      </c>
      <c r="E162" s="72">
        <v>132508.444005</v>
      </c>
      <c r="F162" s="23"/>
      <c r="G162" s="73">
        <v>0</v>
      </c>
      <c r="H162" s="22">
        <v>79259.98075764766</v>
      </c>
      <c r="I162" s="23"/>
      <c r="J162" s="74">
        <v>79259.98075764766</v>
      </c>
      <c r="K162" s="72">
        <v>17992.774800000003</v>
      </c>
      <c r="L162" s="75">
        <v>68699.68560000001</v>
      </c>
      <c r="M162" s="75">
        <v>29442.722400000002</v>
      </c>
      <c r="N162" s="33"/>
      <c r="O162" s="23">
        <v>116135.18280000001</v>
      </c>
      <c r="P162" s="74">
        <v>-36875.20204235235</v>
      </c>
      <c r="Q162" s="74">
        <v>-53248.46324735234</v>
      </c>
      <c r="R162" s="74">
        <v>5874.255779482696</v>
      </c>
    </row>
    <row r="163" spans="1:18" ht="12.75">
      <c r="A163" s="34" t="s">
        <v>70</v>
      </c>
      <c r="B163" s="35">
        <v>373.72</v>
      </c>
      <c r="C163" s="70">
        <v>30607.668</v>
      </c>
      <c r="D163" s="71">
        <v>4188.7484600000025</v>
      </c>
      <c r="E163" s="72">
        <v>26418.91954</v>
      </c>
      <c r="F163" s="23"/>
      <c r="G163" s="73">
        <v>0</v>
      </c>
      <c r="H163" s="22">
        <v>23624.378569541746</v>
      </c>
      <c r="I163" s="23"/>
      <c r="J163" s="74">
        <v>23624.378569541746</v>
      </c>
      <c r="K163" s="72">
        <v>3366.84348</v>
      </c>
      <c r="L163" s="75">
        <v>12855.22056</v>
      </c>
      <c r="M163" s="75">
        <v>5509.38024</v>
      </c>
      <c r="N163" s="33"/>
      <c r="O163" s="23">
        <v>21731.44428</v>
      </c>
      <c r="P163" s="74">
        <v>1892.9342895417467</v>
      </c>
      <c r="Q163" s="74">
        <v>-2794.5409704582526</v>
      </c>
      <c r="R163" s="74">
        <v>4010.26366531376</v>
      </c>
    </row>
    <row r="164" spans="1:18" ht="12.75">
      <c r="A164" s="34" t="s">
        <v>71</v>
      </c>
      <c r="B164" s="35">
        <v>3614.15</v>
      </c>
      <c r="C164" s="70">
        <v>295998.885</v>
      </c>
      <c r="D164" s="71">
        <v>44776.923128000024</v>
      </c>
      <c r="E164" s="72">
        <v>251221.96187199999</v>
      </c>
      <c r="F164" s="23"/>
      <c r="G164" s="73">
        <v>0</v>
      </c>
      <c r="H164" s="22">
        <v>219114.8304521715</v>
      </c>
      <c r="I164" s="23"/>
      <c r="J164" s="74">
        <v>219114.8304521715</v>
      </c>
      <c r="K164" s="72">
        <v>32559.877350000002</v>
      </c>
      <c r="L164" s="75">
        <v>124319.53169999999</v>
      </c>
      <c r="M164" s="75">
        <v>53279.7993</v>
      </c>
      <c r="N164" s="33"/>
      <c r="O164" s="23">
        <v>210159.20834999997</v>
      </c>
      <c r="P164" s="74">
        <v>8955.622102171532</v>
      </c>
      <c r="Q164" s="74">
        <v>-32107.13141982848</v>
      </c>
      <c r="R164" s="74">
        <v>34847.812596215714</v>
      </c>
    </row>
    <row r="165" spans="1:18" ht="12.75">
      <c r="A165" s="34" t="s">
        <v>72</v>
      </c>
      <c r="B165" s="35">
        <v>131</v>
      </c>
      <c r="C165" s="70">
        <v>10728.9</v>
      </c>
      <c r="D165" s="71">
        <v>1468.3116660000032</v>
      </c>
      <c r="E165" s="72">
        <v>9260.588333999998</v>
      </c>
      <c r="F165" s="23"/>
      <c r="G165" s="73">
        <v>0</v>
      </c>
      <c r="H165" s="22">
        <v>8489.387005301569</v>
      </c>
      <c r="I165" s="23"/>
      <c r="J165" s="74">
        <v>8489.387005301569</v>
      </c>
      <c r="K165" s="72">
        <v>1180.179</v>
      </c>
      <c r="L165" s="75">
        <v>4506.138000000001</v>
      </c>
      <c r="M165" s="75">
        <v>1931.2020000000002</v>
      </c>
      <c r="N165" s="33"/>
      <c r="O165" s="23">
        <v>7617.519000000001</v>
      </c>
      <c r="P165" s="74">
        <v>871.8680053015678</v>
      </c>
      <c r="Q165" s="74">
        <v>-771.2013286984293</v>
      </c>
      <c r="R165" s="74">
        <v>1441.0873144352072</v>
      </c>
    </row>
    <row r="166" spans="1:18" ht="12.75">
      <c r="A166" s="143" t="s">
        <v>73</v>
      </c>
      <c r="B166" s="88">
        <v>109.2</v>
      </c>
      <c r="C166" s="70">
        <v>8943.48</v>
      </c>
      <c r="D166" s="71">
        <v>1485.7926560000024</v>
      </c>
      <c r="E166" s="72">
        <v>7457.687343999999</v>
      </c>
      <c r="F166" s="91"/>
      <c r="G166" s="73">
        <v>0</v>
      </c>
      <c r="H166" s="22">
        <v>6715.567268473751</v>
      </c>
      <c r="I166" s="23"/>
      <c r="J166" s="74">
        <v>6715.567268473751</v>
      </c>
      <c r="K166" s="72">
        <v>983.7828000000002</v>
      </c>
      <c r="L166" s="75">
        <v>3756.2616000000003</v>
      </c>
      <c r="M166" s="75">
        <v>1609.8264000000001</v>
      </c>
      <c r="N166" s="33"/>
      <c r="O166" s="23">
        <v>6349.870800000001</v>
      </c>
      <c r="P166" s="74">
        <v>365.69646847375043</v>
      </c>
      <c r="Q166" s="74">
        <v>-742.120075526248</v>
      </c>
      <c r="R166" s="74">
        <v>608.3705359719982</v>
      </c>
    </row>
    <row r="167" spans="1:18" ht="12.75">
      <c r="A167" s="143" t="s">
        <v>74</v>
      </c>
      <c r="B167" s="88">
        <v>218</v>
      </c>
      <c r="C167" s="70">
        <v>17854.2</v>
      </c>
      <c r="D167" s="71">
        <v>4478.973010200001</v>
      </c>
      <c r="E167" s="72">
        <v>13375.2269898</v>
      </c>
      <c r="F167" s="91"/>
      <c r="G167" s="73">
        <v>0</v>
      </c>
      <c r="H167" s="22">
        <v>542.3685577955349</v>
      </c>
      <c r="I167" s="23"/>
      <c r="J167" s="74">
        <v>542.3685577955349</v>
      </c>
      <c r="K167" s="72">
        <v>1963.962</v>
      </c>
      <c r="L167" s="75">
        <v>7498.764</v>
      </c>
      <c r="M167" s="75">
        <v>3213.756</v>
      </c>
      <c r="N167" s="33"/>
      <c r="O167" s="23">
        <v>12676.482</v>
      </c>
      <c r="P167" s="74">
        <v>-12134.113442204465</v>
      </c>
      <c r="Q167" s="74">
        <v>-12832.858432004465</v>
      </c>
      <c r="R167" s="74">
        <v>52.0664979174219</v>
      </c>
    </row>
    <row r="168" spans="1:18" ht="12.75">
      <c r="A168" s="143" t="s">
        <v>75</v>
      </c>
      <c r="B168" s="88">
        <v>375.5</v>
      </c>
      <c r="C168" s="70">
        <v>30753.45</v>
      </c>
      <c r="D168" s="71">
        <v>14247.095260999999</v>
      </c>
      <c r="E168" s="72">
        <v>16506.354739</v>
      </c>
      <c r="F168" s="91"/>
      <c r="G168" s="73">
        <v>0</v>
      </c>
      <c r="H168" s="22">
        <v>14980.565422558004</v>
      </c>
      <c r="I168" s="23"/>
      <c r="J168" s="74">
        <v>14980.565422558004</v>
      </c>
      <c r="K168" s="72">
        <v>3382.8794999999996</v>
      </c>
      <c r="L168" s="75">
        <v>12916.448999999999</v>
      </c>
      <c r="M168" s="75">
        <v>5535.620999999999</v>
      </c>
      <c r="N168" s="33"/>
      <c r="O168" s="23">
        <v>21834.949499999995</v>
      </c>
      <c r="P168" s="74">
        <v>-6854.384077441991</v>
      </c>
      <c r="Q168" s="74">
        <v>-1525.7893164419947</v>
      </c>
      <c r="R168" s="74">
        <v>3140.8958327966748</v>
      </c>
    </row>
    <row r="169" spans="1:18" ht="12.75">
      <c r="A169" s="143" t="s">
        <v>76</v>
      </c>
      <c r="B169" s="88">
        <v>223.1</v>
      </c>
      <c r="C169" s="70">
        <v>18271.89</v>
      </c>
      <c r="D169" s="71">
        <v>6146.643946080001</v>
      </c>
      <c r="E169" s="72">
        <v>12125.246053919998</v>
      </c>
      <c r="F169" s="91"/>
      <c r="G169" s="73">
        <v>0</v>
      </c>
      <c r="H169" s="22">
        <v>3106.7135375019757</v>
      </c>
      <c r="I169" s="23"/>
      <c r="J169" s="74">
        <v>3106.7135375019757</v>
      </c>
      <c r="K169" s="72">
        <v>2009.9079</v>
      </c>
      <c r="L169" s="75">
        <v>7674.193799999999</v>
      </c>
      <c r="M169" s="75">
        <v>3288.9401999999995</v>
      </c>
      <c r="N169" s="33"/>
      <c r="O169" s="23">
        <v>12973.041899999998</v>
      </c>
      <c r="P169" s="74">
        <v>-9866.328362498023</v>
      </c>
      <c r="Q169" s="74">
        <v>-9018.532516418023</v>
      </c>
      <c r="R169" s="74">
        <v>0</v>
      </c>
    </row>
    <row r="170" spans="1:18" ht="12.75">
      <c r="A170" s="143" t="s">
        <v>77</v>
      </c>
      <c r="B170" s="88">
        <v>554.44</v>
      </c>
      <c r="C170" s="70">
        <v>45408.636000000006</v>
      </c>
      <c r="D170" s="71">
        <v>10273.969345000012</v>
      </c>
      <c r="E170" s="72">
        <v>35134.66665499999</v>
      </c>
      <c r="F170" s="91"/>
      <c r="G170" s="73">
        <v>0</v>
      </c>
      <c r="H170" s="22">
        <v>12114.388342555732</v>
      </c>
      <c r="I170" s="23"/>
      <c r="J170" s="74">
        <v>12114.388342555732</v>
      </c>
      <c r="K170" s="72">
        <v>4994.949960000001</v>
      </c>
      <c r="L170" s="75">
        <v>19071.62712</v>
      </c>
      <c r="M170" s="75">
        <v>8173.554480000001</v>
      </c>
      <c r="N170" s="33"/>
      <c r="O170" s="23">
        <v>32240.13156</v>
      </c>
      <c r="P170" s="74">
        <v>-20125.74321744427</v>
      </c>
      <c r="Q170" s="74">
        <v>-23020.27831244426</v>
      </c>
      <c r="R170" s="74">
        <v>2140.0726039531273</v>
      </c>
    </row>
    <row r="171" spans="1:18" ht="12.75">
      <c r="A171" s="143" t="s">
        <v>78</v>
      </c>
      <c r="B171" s="88">
        <v>759.2</v>
      </c>
      <c r="C171" s="70">
        <v>62178.48</v>
      </c>
      <c r="D171" s="71">
        <v>13506.206366000013</v>
      </c>
      <c r="E171" s="72">
        <v>48672.273634</v>
      </c>
      <c r="F171" s="91"/>
      <c r="G171" s="73">
        <v>0</v>
      </c>
      <c r="H171" s="22">
        <v>14924.24004531395</v>
      </c>
      <c r="I171" s="23"/>
      <c r="J171" s="74">
        <v>14924.24004531395</v>
      </c>
      <c r="K171" s="72">
        <v>6839.632800000001</v>
      </c>
      <c r="L171" s="75">
        <v>26114.961600000002</v>
      </c>
      <c r="M171" s="75">
        <v>11192.126400000001</v>
      </c>
      <c r="N171" s="33"/>
      <c r="O171" s="23">
        <v>44146.7208</v>
      </c>
      <c r="P171" s="74">
        <v>-29222.480754686054</v>
      </c>
      <c r="Q171" s="74">
        <v>-33748.03358868605</v>
      </c>
      <c r="R171" s="74">
        <v>0</v>
      </c>
    </row>
    <row r="172" spans="1:18" ht="12.75">
      <c r="A172" s="143" t="s">
        <v>79</v>
      </c>
      <c r="B172" s="88">
        <v>835.67</v>
      </c>
      <c r="C172" s="70">
        <v>68441.373</v>
      </c>
      <c r="D172" s="71">
        <v>13057.13901000001</v>
      </c>
      <c r="E172" s="72">
        <v>52531.71399</v>
      </c>
      <c r="F172" s="91">
        <v>2852.52</v>
      </c>
      <c r="G172" s="73">
        <v>0</v>
      </c>
      <c r="H172" s="22">
        <v>47610.23622572098</v>
      </c>
      <c r="I172" s="23"/>
      <c r="J172" s="74">
        <v>47610.23622572098</v>
      </c>
      <c r="K172" s="72">
        <v>7528.5510300000005</v>
      </c>
      <c r="L172" s="75">
        <v>28745.37666</v>
      </c>
      <c r="M172" s="75">
        <v>12319.44714</v>
      </c>
      <c r="N172" s="33"/>
      <c r="O172" s="23">
        <v>48593.37483</v>
      </c>
      <c r="P172" s="74">
        <v>-983.1386042790182</v>
      </c>
      <c r="Q172" s="74">
        <v>-4921.477764279014</v>
      </c>
      <c r="R172" s="74">
        <v>8979.905705190557</v>
      </c>
    </row>
    <row r="173" spans="1:18" ht="12.75">
      <c r="A173" s="143" t="s">
        <v>80</v>
      </c>
      <c r="B173" s="88">
        <v>158.8</v>
      </c>
      <c r="C173" s="70">
        <v>13005.72</v>
      </c>
      <c r="D173" s="71">
        <v>3158.1008230000025</v>
      </c>
      <c r="E173" s="72">
        <v>9847.619176999999</v>
      </c>
      <c r="F173" s="91"/>
      <c r="G173" s="73">
        <v>0</v>
      </c>
      <c r="H173" s="22">
        <v>8496.745374465077</v>
      </c>
      <c r="I173" s="23"/>
      <c r="J173" s="74">
        <v>8496.745374465077</v>
      </c>
      <c r="K173" s="72">
        <v>1430.6292</v>
      </c>
      <c r="L173" s="75">
        <v>5462.4024</v>
      </c>
      <c r="M173" s="75">
        <v>2341.0296000000003</v>
      </c>
      <c r="N173" s="33"/>
      <c r="O173" s="23">
        <v>9234.0612</v>
      </c>
      <c r="P173" s="74">
        <v>-737.3158255349226</v>
      </c>
      <c r="Q173" s="74">
        <v>-1350.8738025349212</v>
      </c>
      <c r="R173" s="74">
        <v>1187.5886062621382</v>
      </c>
    </row>
    <row r="174" spans="1:18" ht="12.75">
      <c r="A174" s="143" t="s">
        <v>81</v>
      </c>
      <c r="B174" s="88">
        <v>157.5</v>
      </c>
      <c r="C174" s="70">
        <v>12899.25</v>
      </c>
      <c r="D174" s="71">
        <v>3192.069477000001</v>
      </c>
      <c r="E174" s="72">
        <v>9707.180522999999</v>
      </c>
      <c r="F174" s="91"/>
      <c r="G174" s="73">
        <v>0</v>
      </c>
      <c r="H174" s="22">
        <v>0</v>
      </c>
      <c r="I174" s="23"/>
      <c r="J174" s="74">
        <v>0</v>
      </c>
      <c r="K174" s="72">
        <v>1418.9175</v>
      </c>
      <c r="L174" s="75">
        <v>5417.6849999999995</v>
      </c>
      <c r="M174" s="75">
        <v>2321.865</v>
      </c>
      <c r="N174" s="33"/>
      <c r="O174" s="23">
        <v>9158.467499999999</v>
      </c>
      <c r="P174" s="74">
        <v>-9158.467499999999</v>
      </c>
      <c r="Q174" s="74">
        <v>-9707.180522999999</v>
      </c>
      <c r="R174" s="74">
        <v>0</v>
      </c>
    </row>
    <row r="175" spans="1:18" ht="12.75">
      <c r="A175" s="143" t="s">
        <v>82</v>
      </c>
      <c r="B175" s="88">
        <v>170.8</v>
      </c>
      <c r="C175" s="70">
        <v>13988.52</v>
      </c>
      <c r="D175" s="71">
        <v>3493.3219530000006</v>
      </c>
      <c r="E175" s="72">
        <v>10495.198047</v>
      </c>
      <c r="F175" s="91"/>
      <c r="G175" s="73">
        <v>0</v>
      </c>
      <c r="H175" s="22">
        <v>9458.361827306564</v>
      </c>
      <c r="I175" s="23"/>
      <c r="J175" s="74">
        <v>9458.361827306564</v>
      </c>
      <c r="K175" s="72">
        <v>1538.7372</v>
      </c>
      <c r="L175" s="75">
        <v>5875.1784</v>
      </c>
      <c r="M175" s="75">
        <v>2517.9336</v>
      </c>
      <c r="N175" s="33"/>
      <c r="O175" s="23">
        <v>9931.8492</v>
      </c>
      <c r="P175" s="74">
        <v>-473.48737269343655</v>
      </c>
      <c r="Q175" s="74">
        <v>-1036.8362196934359</v>
      </c>
      <c r="R175" s="74">
        <v>945.1874886072004</v>
      </c>
    </row>
    <row r="176" spans="1:18" ht="12.75">
      <c r="A176" s="143" t="s">
        <v>83</v>
      </c>
      <c r="B176" s="88">
        <v>168</v>
      </c>
      <c r="C176" s="70">
        <v>13759.2</v>
      </c>
      <c r="D176" s="71">
        <v>3070.6442210000005</v>
      </c>
      <c r="E176" s="72">
        <v>10688.555779</v>
      </c>
      <c r="F176" s="91"/>
      <c r="G176" s="73">
        <v>0</v>
      </c>
      <c r="H176" s="22">
        <v>9735.640384741553</v>
      </c>
      <c r="I176" s="23"/>
      <c r="J176" s="74">
        <v>9735.640384741553</v>
      </c>
      <c r="K176" s="72">
        <v>1513.5120000000002</v>
      </c>
      <c r="L176" s="75">
        <v>5778.8640000000005</v>
      </c>
      <c r="M176" s="75">
        <v>2476.656</v>
      </c>
      <c r="N176" s="33"/>
      <c r="O176" s="23">
        <v>9769.032</v>
      </c>
      <c r="P176" s="74">
        <v>-33.39161525844611</v>
      </c>
      <c r="Q176" s="74">
        <v>-952.9153942584471</v>
      </c>
      <c r="R176" s="74">
        <v>1836.2678196619036</v>
      </c>
    </row>
    <row r="177" spans="1:18" ht="12.75">
      <c r="A177" s="143" t="s">
        <v>84</v>
      </c>
      <c r="B177" s="88">
        <v>190.3</v>
      </c>
      <c r="C177" s="70">
        <v>15585.57</v>
      </c>
      <c r="D177" s="71">
        <v>3478.8716790000035</v>
      </c>
      <c r="E177" s="72">
        <v>12106.698320999998</v>
      </c>
      <c r="F177" s="91"/>
      <c r="G177" s="73">
        <v>0</v>
      </c>
      <c r="H177" s="22">
        <v>10910.446828643848</v>
      </c>
      <c r="I177" s="23"/>
      <c r="J177" s="74">
        <v>10910.446828643848</v>
      </c>
      <c r="K177" s="72">
        <v>1714.4127</v>
      </c>
      <c r="L177" s="75">
        <v>6545.9394</v>
      </c>
      <c r="M177" s="75">
        <v>2805.4026000000003</v>
      </c>
      <c r="N177" s="33"/>
      <c r="O177" s="23">
        <v>11065.754700000001</v>
      </c>
      <c r="P177" s="74">
        <v>-155.30787135615356</v>
      </c>
      <c r="Q177" s="74">
        <v>-1196.2514923561503</v>
      </c>
      <c r="R177" s="74">
        <v>2057.85148549186</v>
      </c>
    </row>
    <row r="178" spans="1:18" ht="12.75">
      <c r="A178" s="143" t="s">
        <v>85</v>
      </c>
      <c r="B178" s="88">
        <v>2578.74</v>
      </c>
      <c r="C178" s="70">
        <v>211198.80599999998</v>
      </c>
      <c r="D178" s="71">
        <v>33234.88221000001</v>
      </c>
      <c r="E178" s="72">
        <v>177963.92378999997</v>
      </c>
      <c r="F178" s="91"/>
      <c r="G178" s="73">
        <v>0</v>
      </c>
      <c r="H178" s="22">
        <v>131961.0006496518</v>
      </c>
      <c r="I178" s="23"/>
      <c r="J178" s="74">
        <v>131961.0006496518</v>
      </c>
      <c r="K178" s="72">
        <v>23231.868659999996</v>
      </c>
      <c r="L178" s="75">
        <v>88703.49852</v>
      </c>
      <c r="M178" s="75">
        <v>38015.785079999994</v>
      </c>
      <c r="N178" s="33"/>
      <c r="O178" s="23">
        <v>149951.15225999997</v>
      </c>
      <c r="P178" s="74">
        <v>-17990.15161034817</v>
      </c>
      <c r="Q178" s="74">
        <v>-46002.92314034817</v>
      </c>
      <c r="R178" s="74">
        <v>20939.767765085053</v>
      </c>
    </row>
    <row r="179" spans="1:18" ht="12.75">
      <c r="A179" s="143" t="s">
        <v>86</v>
      </c>
      <c r="B179" s="88">
        <v>4313.11</v>
      </c>
      <c r="C179" s="70">
        <v>353243.709</v>
      </c>
      <c r="D179" s="71">
        <v>55527.38198599999</v>
      </c>
      <c r="E179" s="72">
        <v>297716.327014</v>
      </c>
      <c r="F179" s="91"/>
      <c r="G179" s="73">
        <v>0</v>
      </c>
      <c r="H179" s="22">
        <v>263120.1796155045</v>
      </c>
      <c r="I179" s="23"/>
      <c r="J179" s="74">
        <v>263120.1796155045</v>
      </c>
      <c r="K179" s="72">
        <v>38856.807989999994</v>
      </c>
      <c r="L179" s="75">
        <v>148362.35778</v>
      </c>
      <c r="M179" s="75">
        <v>63583.86761999999</v>
      </c>
      <c r="N179" s="33"/>
      <c r="O179" s="23">
        <v>250803.03339</v>
      </c>
      <c r="P179" s="74">
        <v>12317.146225504519</v>
      </c>
      <c r="Q179" s="74">
        <v>-34596.147398495465</v>
      </c>
      <c r="R179" s="74">
        <v>43252.05762733073</v>
      </c>
    </row>
    <row r="180" spans="1:18" ht="13.5" thickBot="1">
      <c r="A180" s="143" t="s">
        <v>87</v>
      </c>
      <c r="B180" s="88">
        <v>271.73</v>
      </c>
      <c r="C180" s="70">
        <v>22254.687</v>
      </c>
      <c r="D180" s="71">
        <v>3718.5994630000023</v>
      </c>
      <c r="E180" s="72">
        <v>18536.087537</v>
      </c>
      <c r="F180" s="91"/>
      <c r="G180" s="73">
        <v>0</v>
      </c>
      <c r="H180" s="22">
        <v>0</v>
      </c>
      <c r="I180" s="23"/>
      <c r="J180" s="74">
        <v>0</v>
      </c>
      <c r="K180" s="72">
        <v>2448.01557</v>
      </c>
      <c r="L180" s="75">
        <v>9346.96854</v>
      </c>
      <c r="M180" s="75">
        <v>4005.84366</v>
      </c>
      <c r="N180" s="33"/>
      <c r="O180" s="23">
        <v>15800.82777</v>
      </c>
      <c r="P180" s="74">
        <v>-15800.82777</v>
      </c>
      <c r="Q180" s="74">
        <v>-18536.087537</v>
      </c>
      <c r="R180" s="93">
        <v>0</v>
      </c>
    </row>
    <row r="181" spans="1:18" ht="13.5" thickBot="1">
      <c r="A181" s="96" t="s">
        <v>262</v>
      </c>
      <c r="B181" s="97">
        <v>52507.86</v>
      </c>
      <c r="C181" s="98">
        <v>4300393.734</v>
      </c>
      <c r="D181" s="98">
        <v>898505.1873693202</v>
      </c>
      <c r="E181" s="97">
        <v>3399036.0266306805</v>
      </c>
      <c r="F181" s="97">
        <v>2852.52</v>
      </c>
      <c r="G181" s="31">
        <v>0</v>
      </c>
      <c r="H181" s="97">
        <v>2466481.197918009</v>
      </c>
      <c r="I181" s="97"/>
      <c r="J181" s="97">
        <v>2466481.197918009</v>
      </c>
      <c r="K181" s="97">
        <v>473043.3107399999</v>
      </c>
      <c r="L181" s="25">
        <v>1806165.36828</v>
      </c>
      <c r="M181" s="97">
        <v>774070.8721199998</v>
      </c>
      <c r="N181" s="97">
        <v>0</v>
      </c>
      <c r="O181" s="97">
        <v>3053279.551139999</v>
      </c>
      <c r="P181" s="97">
        <v>-576423.1686860517</v>
      </c>
      <c r="Q181" s="97">
        <v>-922952.4338767318</v>
      </c>
      <c r="R181" s="25">
        <v>367564.3318522896</v>
      </c>
    </row>
    <row r="182" spans="1:18" ht="12.75">
      <c r="A182" s="134" t="s">
        <v>323</v>
      </c>
      <c r="B182" s="47"/>
      <c r="C182" s="99"/>
      <c r="D182" s="45"/>
      <c r="E182" s="46"/>
      <c r="F182" s="32"/>
      <c r="G182" s="102"/>
      <c r="H182" s="109"/>
      <c r="I182" s="32"/>
      <c r="J182" s="76"/>
      <c r="K182" s="101"/>
      <c r="L182" s="169">
        <v>0</v>
      </c>
      <c r="M182" s="103"/>
      <c r="N182" s="103"/>
      <c r="O182" s="110"/>
      <c r="P182" s="28"/>
      <c r="Q182" s="76"/>
      <c r="R182" s="76">
        <v>0</v>
      </c>
    </row>
    <row r="183" spans="1:18" ht="12.75">
      <c r="A183" s="142" t="s">
        <v>175</v>
      </c>
      <c r="B183" s="28"/>
      <c r="C183" s="105"/>
      <c r="D183" s="100"/>
      <c r="E183" s="101"/>
      <c r="F183" s="27"/>
      <c r="G183" s="73"/>
      <c r="H183" s="26"/>
      <c r="I183" s="27"/>
      <c r="J183" s="74"/>
      <c r="K183" s="101"/>
      <c r="L183" s="75">
        <v>0</v>
      </c>
      <c r="M183" s="103"/>
      <c r="N183" s="103"/>
      <c r="O183" s="27"/>
      <c r="P183" s="28"/>
      <c r="Q183" s="74"/>
      <c r="R183" s="74">
        <v>0</v>
      </c>
    </row>
    <row r="184" spans="1:18" ht="12.75">
      <c r="A184" s="34" t="s">
        <v>176</v>
      </c>
      <c r="B184" s="35">
        <v>1723.5</v>
      </c>
      <c r="C184" s="70">
        <v>141154.65</v>
      </c>
      <c r="D184" s="71">
        <v>23682.87030522505</v>
      </c>
      <c r="E184" s="72">
        <v>117471.77969477497</v>
      </c>
      <c r="F184" s="23"/>
      <c r="G184" s="73">
        <v>0</v>
      </c>
      <c r="H184" s="22">
        <v>71671.1742258074</v>
      </c>
      <c r="I184" s="23"/>
      <c r="J184" s="74">
        <v>71671.1742258074</v>
      </c>
      <c r="K184" s="72">
        <v>15527.011500000002</v>
      </c>
      <c r="L184" s="75">
        <v>59284.95300000001</v>
      </c>
      <c r="M184" s="75">
        <v>25407.837000000003</v>
      </c>
      <c r="N184" s="33"/>
      <c r="O184" s="23">
        <v>100219.80150000002</v>
      </c>
      <c r="P184" s="74">
        <v>-28548.627274192622</v>
      </c>
      <c r="Q184" s="74">
        <v>-45800.60546896758</v>
      </c>
      <c r="R184" s="74">
        <v>11872.451846336593</v>
      </c>
    </row>
    <row r="185" spans="1:18" ht="12.75">
      <c r="A185" s="34" t="s">
        <v>177</v>
      </c>
      <c r="B185" s="35">
        <v>1586.1</v>
      </c>
      <c r="C185" s="70">
        <v>129901.59</v>
      </c>
      <c r="D185" s="71">
        <v>22958.82208997001</v>
      </c>
      <c r="E185" s="72">
        <v>106942.76791002999</v>
      </c>
      <c r="F185" s="23"/>
      <c r="G185" s="73">
        <v>0</v>
      </c>
      <c r="H185" s="22">
        <v>97241.37487555417</v>
      </c>
      <c r="I185" s="23"/>
      <c r="J185" s="74">
        <v>97241.37487555417</v>
      </c>
      <c r="K185" s="72">
        <v>14289.1749</v>
      </c>
      <c r="L185" s="75">
        <v>54558.667799999996</v>
      </c>
      <c r="M185" s="75">
        <v>23382.2862</v>
      </c>
      <c r="N185" s="33"/>
      <c r="O185" s="23">
        <v>92230.1289</v>
      </c>
      <c r="P185" s="74">
        <v>5011.245975554179</v>
      </c>
      <c r="Q185" s="74">
        <v>-9701.393034475812</v>
      </c>
      <c r="R185" s="74">
        <v>15099.210598251751</v>
      </c>
    </row>
    <row r="186" spans="1:18" ht="12.75">
      <c r="A186" s="34" t="s">
        <v>178</v>
      </c>
      <c r="B186" s="35">
        <v>1132.71</v>
      </c>
      <c r="C186" s="70">
        <v>92768.949</v>
      </c>
      <c r="D186" s="71">
        <v>15642.090385197007</v>
      </c>
      <c r="E186" s="72">
        <v>77126.85861480299</v>
      </c>
      <c r="F186" s="23"/>
      <c r="G186" s="73">
        <v>0</v>
      </c>
      <c r="H186" s="22">
        <v>70353.49275524326</v>
      </c>
      <c r="I186" s="23"/>
      <c r="J186" s="74">
        <v>70353.49275524326</v>
      </c>
      <c r="K186" s="72">
        <v>10204.58439</v>
      </c>
      <c r="L186" s="75">
        <v>38962.95858</v>
      </c>
      <c r="M186" s="75">
        <v>16698.410819999997</v>
      </c>
      <c r="N186" s="33"/>
      <c r="O186" s="23">
        <v>65865.95379</v>
      </c>
      <c r="P186" s="74">
        <v>4487.538965243264</v>
      </c>
      <c r="Q186" s="74">
        <v>-6773.365859559723</v>
      </c>
      <c r="R186" s="74">
        <v>11276.829847308461</v>
      </c>
    </row>
    <row r="187" spans="1:18" ht="12.75">
      <c r="A187" s="34" t="s">
        <v>179</v>
      </c>
      <c r="B187" s="35">
        <v>831.6</v>
      </c>
      <c r="C187" s="70">
        <v>68108.04</v>
      </c>
      <c r="D187" s="71">
        <v>18369.705543484008</v>
      </c>
      <c r="E187" s="72">
        <v>49738.334456516</v>
      </c>
      <c r="F187" s="23"/>
      <c r="G187" s="73">
        <v>0</v>
      </c>
      <c r="H187" s="22">
        <v>44844.08240409636</v>
      </c>
      <c r="I187" s="23"/>
      <c r="J187" s="74">
        <v>44844.08240409636</v>
      </c>
      <c r="K187" s="72">
        <v>7491.884400000001</v>
      </c>
      <c r="L187" s="75">
        <v>28605.376800000002</v>
      </c>
      <c r="M187" s="75">
        <v>12259.4472</v>
      </c>
      <c r="N187" s="33"/>
      <c r="O187" s="23">
        <v>48356.7084</v>
      </c>
      <c r="P187" s="74">
        <v>-3512.6259959036397</v>
      </c>
      <c r="Q187" s="74">
        <v>-4894.252052419637</v>
      </c>
      <c r="R187" s="74">
        <v>7827.691210141826</v>
      </c>
    </row>
    <row r="188" spans="1:18" ht="12.75">
      <c r="A188" s="34" t="s">
        <v>180</v>
      </c>
      <c r="B188" s="35">
        <v>746.2</v>
      </c>
      <c r="C188" s="70">
        <v>61113.78</v>
      </c>
      <c r="D188" s="71">
        <v>9411.53222264001</v>
      </c>
      <c r="E188" s="72">
        <v>51702.24777736</v>
      </c>
      <c r="F188" s="23"/>
      <c r="G188" s="73">
        <v>0</v>
      </c>
      <c r="H188" s="22">
        <v>34326.43636563811</v>
      </c>
      <c r="I188" s="23"/>
      <c r="J188" s="74">
        <v>34326.43636563811</v>
      </c>
      <c r="K188" s="72">
        <v>6722.515800000001</v>
      </c>
      <c r="L188" s="75">
        <v>25667.787600000003</v>
      </c>
      <c r="M188" s="75">
        <v>11000.4804</v>
      </c>
      <c r="N188" s="33"/>
      <c r="O188" s="23">
        <v>43390.783800000005</v>
      </c>
      <c r="P188" s="74">
        <v>-9064.347434361895</v>
      </c>
      <c r="Q188" s="74">
        <v>-17375.811411721887</v>
      </c>
      <c r="R188" s="74">
        <v>5219.5160507174405</v>
      </c>
    </row>
    <row r="189" spans="1:18" ht="12.75">
      <c r="A189" s="34" t="s">
        <v>181</v>
      </c>
      <c r="B189" s="35">
        <v>1248.2</v>
      </c>
      <c r="C189" s="70">
        <v>102227.58</v>
      </c>
      <c r="D189" s="71">
        <v>15511.550275290007</v>
      </c>
      <c r="E189" s="72">
        <v>86716.02972471</v>
      </c>
      <c r="F189" s="23"/>
      <c r="G189" s="73">
        <v>0</v>
      </c>
      <c r="H189" s="22">
        <v>77269.42788329192</v>
      </c>
      <c r="I189" s="23"/>
      <c r="J189" s="74">
        <v>77269.42788329192</v>
      </c>
      <c r="K189" s="72">
        <v>11245.033800000001</v>
      </c>
      <c r="L189" s="75">
        <v>42935.5836</v>
      </c>
      <c r="M189" s="75">
        <v>18400.9644</v>
      </c>
      <c r="N189" s="33"/>
      <c r="O189" s="23">
        <v>72581.5818</v>
      </c>
      <c r="P189" s="74">
        <v>4687.846083291923</v>
      </c>
      <c r="Q189" s="74">
        <v>-9446.601841418073</v>
      </c>
      <c r="R189" s="74">
        <v>7862.515344045029</v>
      </c>
    </row>
    <row r="190" spans="1:18" ht="12.75">
      <c r="A190" s="34" t="s">
        <v>182</v>
      </c>
      <c r="B190" s="35">
        <v>950.2</v>
      </c>
      <c r="C190" s="70">
        <v>77821.38</v>
      </c>
      <c r="D190" s="71">
        <v>14135.565024720017</v>
      </c>
      <c r="E190" s="72">
        <v>63685.81497527999</v>
      </c>
      <c r="F190" s="23"/>
      <c r="G190" s="73">
        <v>0</v>
      </c>
      <c r="H190" s="22">
        <v>44072.13106485343</v>
      </c>
      <c r="I190" s="23"/>
      <c r="J190" s="74">
        <v>44072.13106485343</v>
      </c>
      <c r="K190" s="72">
        <v>8560.3518</v>
      </c>
      <c r="L190" s="75">
        <v>32684.979600000002</v>
      </c>
      <c r="M190" s="75">
        <v>14007.8484</v>
      </c>
      <c r="N190" s="33"/>
      <c r="O190" s="23">
        <v>55253.179800000005</v>
      </c>
      <c r="P190" s="74">
        <v>-11181.048735146578</v>
      </c>
      <c r="Q190" s="74">
        <v>-19613.68391042656</v>
      </c>
      <c r="R190" s="74">
        <v>4379.060521931554</v>
      </c>
    </row>
    <row r="191" spans="1:18" ht="12.75">
      <c r="A191" s="34" t="s">
        <v>183</v>
      </c>
      <c r="B191" s="35">
        <v>931.5</v>
      </c>
      <c r="C191" s="70">
        <v>76289.85</v>
      </c>
      <c r="D191" s="71">
        <v>13212.989510130006</v>
      </c>
      <c r="E191" s="72">
        <v>63076.86048987</v>
      </c>
      <c r="F191" s="23"/>
      <c r="G191" s="73">
        <v>0</v>
      </c>
      <c r="H191" s="22">
        <v>55498.754840781796</v>
      </c>
      <c r="I191" s="23"/>
      <c r="J191" s="74">
        <v>55498.754840781796</v>
      </c>
      <c r="K191" s="72">
        <v>8391.8835</v>
      </c>
      <c r="L191" s="75">
        <v>32041.737</v>
      </c>
      <c r="M191" s="75">
        <v>13732.173</v>
      </c>
      <c r="N191" s="33"/>
      <c r="O191" s="23">
        <v>54165.79350000001</v>
      </c>
      <c r="P191" s="74">
        <v>1332.9613407817887</v>
      </c>
      <c r="Q191" s="74">
        <v>-7578.105649088204</v>
      </c>
      <c r="R191" s="74">
        <v>9102.319204220103</v>
      </c>
    </row>
    <row r="192" spans="1:18" ht="12.75">
      <c r="A192" s="34" t="s">
        <v>184</v>
      </c>
      <c r="B192" s="35">
        <v>891.9</v>
      </c>
      <c r="C192" s="70">
        <v>73046.61</v>
      </c>
      <c r="D192" s="71">
        <v>12546.948204170003</v>
      </c>
      <c r="E192" s="72">
        <v>60499.66179583</v>
      </c>
      <c r="F192" s="23"/>
      <c r="G192" s="73">
        <v>0</v>
      </c>
      <c r="H192" s="22">
        <v>56517.65018624126</v>
      </c>
      <c r="I192" s="23"/>
      <c r="J192" s="74">
        <v>56517.65018624126</v>
      </c>
      <c r="K192" s="72">
        <v>8035.1271</v>
      </c>
      <c r="L192" s="75">
        <v>30679.5762</v>
      </c>
      <c r="M192" s="75">
        <v>13148.389799999999</v>
      </c>
      <c r="N192" s="33"/>
      <c r="O192" s="23">
        <v>51863.0931</v>
      </c>
      <c r="P192" s="74">
        <v>4654.557086241264</v>
      </c>
      <c r="Q192" s="74">
        <v>-3982.011609588735</v>
      </c>
      <c r="R192" s="74">
        <v>9107.14625141269</v>
      </c>
    </row>
    <row r="193" spans="1:18" ht="12.75">
      <c r="A193" s="34" t="s">
        <v>185</v>
      </c>
      <c r="B193" s="35">
        <v>941.1</v>
      </c>
      <c r="C193" s="70">
        <v>77076.09</v>
      </c>
      <c r="D193" s="71">
        <v>13523.431758720013</v>
      </c>
      <c r="E193" s="72">
        <v>63552.65824128</v>
      </c>
      <c r="F193" s="23"/>
      <c r="G193" s="73">
        <v>0</v>
      </c>
      <c r="H193" s="22">
        <v>45670.25347699707</v>
      </c>
      <c r="I193" s="23"/>
      <c r="J193" s="74">
        <v>45670.25347699707</v>
      </c>
      <c r="K193" s="72">
        <v>8478.369900000002</v>
      </c>
      <c r="L193" s="75">
        <v>32371.957800000004</v>
      </c>
      <c r="M193" s="75">
        <v>13873.696200000002</v>
      </c>
      <c r="N193" s="33"/>
      <c r="O193" s="23">
        <v>54724.023900000015</v>
      </c>
      <c r="P193" s="74">
        <v>-9053.770423002941</v>
      </c>
      <c r="Q193" s="74">
        <v>-17882.404764282925</v>
      </c>
      <c r="R193" s="74">
        <v>7159.761401553183</v>
      </c>
    </row>
    <row r="194" spans="1:18" ht="12.75">
      <c r="A194" s="34" t="s">
        <v>186</v>
      </c>
      <c r="B194" s="35">
        <v>931.3</v>
      </c>
      <c r="C194" s="70">
        <v>76273.47</v>
      </c>
      <c r="D194" s="71">
        <v>12974.325602510005</v>
      </c>
      <c r="E194" s="72">
        <v>63299.144397489996</v>
      </c>
      <c r="F194" s="23"/>
      <c r="G194" s="73">
        <v>0</v>
      </c>
      <c r="H194" s="22">
        <v>49052.16109020323</v>
      </c>
      <c r="I194" s="23"/>
      <c r="J194" s="74">
        <v>49052.16109020323</v>
      </c>
      <c r="K194" s="72">
        <v>8390.0817</v>
      </c>
      <c r="L194" s="75">
        <v>32034.8574</v>
      </c>
      <c r="M194" s="75">
        <v>13729.2246</v>
      </c>
      <c r="N194" s="33"/>
      <c r="O194" s="23">
        <v>54154.163700000005</v>
      </c>
      <c r="P194" s="74">
        <v>-5102.002609796771</v>
      </c>
      <c r="Q194" s="74">
        <v>-14246.983307286762</v>
      </c>
      <c r="R194" s="74">
        <v>8314.724912307403</v>
      </c>
    </row>
    <row r="195" spans="1:18" ht="12.75">
      <c r="A195" s="34" t="s">
        <v>187</v>
      </c>
      <c r="B195" s="35">
        <v>935.8</v>
      </c>
      <c r="C195" s="70">
        <v>76642.02</v>
      </c>
      <c r="D195" s="71">
        <v>13254.007050830005</v>
      </c>
      <c r="E195" s="72">
        <v>63388.01294917</v>
      </c>
      <c r="F195" s="23"/>
      <c r="G195" s="73">
        <v>0</v>
      </c>
      <c r="H195" s="22">
        <v>49698.98354724186</v>
      </c>
      <c r="I195" s="23"/>
      <c r="J195" s="74">
        <v>49698.98354724186</v>
      </c>
      <c r="K195" s="72">
        <v>8430.6222</v>
      </c>
      <c r="L195" s="75">
        <v>32189.648400000002</v>
      </c>
      <c r="M195" s="75">
        <v>13795.5636</v>
      </c>
      <c r="N195" s="33"/>
      <c r="O195" s="23">
        <v>54415.834200000005</v>
      </c>
      <c r="P195" s="74">
        <v>-4716.850652758141</v>
      </c>
      <c r="Q195" s="74">
        <v>-13689.029401928135</v>
      </c>
      <c r="R195" s="74">
        <v>8054.639576522812</v>
      </c>
    </row>
    <row r="196" spans="1:18" ht="12.75">
      <c r="A196" s="34" t="s">
        <v>188</v>
      </c>
      <c r="B196" s="35">
        <v>706.79</v>
      </c>
      <c r="C196" s="70">
        <v>57886.100999999995</v>
      </c>
      <c r="D196" s="71">
        <v>9834.094598579992</v>
      </c>
      <c r="E196" s="72">
        <v>48052.00640142</v>
      </c>
      <c r="F196" s="23"/>
      <c r="G196" s="73">
        <v>0</v>
      </c>
      <c r="H196" s="22">
        <v>27057.787772227897</v>
      </c>
      <c r="I196" s="23"/>
      <c r="J196" s="74">
        <v>27057.787772227897</v>
      </c>
      <c r="K196" s="72">
        <v>6367.4711099999995</v>
      </c>
      <c r="L196" s="75">
        <v>24312.162419999997</v>
      </c>
      <c r="M196" s="75">
        <v>10419.498179999999</v>
      </c>
      <c r="N196" s="33"/>
      <c r="O196" s="23">
        <v>41099.131709999994</v>
      </c>
      <c r="P196" s="74">
        <v>-14041.343937772097</v>
      </c>
      <c r="Q196" s="74">
        <v>-20994.218629192106</v>
      </c>
      <c r="R196" s="74">
        <v>1628.0168481113308</v>
      </c>
    </row>
    <row r="197" spans="1:18" ht="12.75">
      <c r="A197" s="34" t="s">
        <v>189</v>
      </c>
      <c r="B197" s="35">
        <v>947.1</v>
      </c>
      <c r="C197" s="70">
        <v>77567.49</v>
      </c>
      <c r="D197" s="71">
        <v>13407.743208420012</v>
      </c>
      <c r="E197" s="72">
        <v>64159.74679157999</v>
      </c>
      <c r="F197" s="23"/>
      <c r="G197" s="73">
        <v>0</v>
      </c>
      <c r="H197" s="22">
        <v>51998.4113739782</v>
      </c>
      <c r="I197" s="23"/>
      <c r="J197" s="74">
        <v>51998.4113739782</v>
      </c>
      <c r="K197" s="72">
        <v>8532.4239</v>
      </c>
      <c r="L197" s="75">
        <v>32578.345800000003</v>
      </c>
      <c r="M197" s="75">
        <v>13962.1482</v>
      </c>
      <c r="N197" s="33"/>
      <c r="O197" s="23">
        <v>55072.9179</v>
      </c>
      <c r="P197" s="74">
        <v>-3074.5065260218034</v>
      </c>
      <c r="Q197" s="74">
        <v>-12161.335417601797</v>
      </c>
      <c r="R197" s="74">
        <v>8813.181985926969</v>
      </c>
    </row>
    <row r="198" spans="1:18" ht="12.75">
      <c r="A198" s="34" t="s">
        <v>190</v>
      </c>
      <c r="B198" s="35">
        <v>1274.8</v>
      </c>
      <c r="C198" s="70">
        <v>104406.12</v>
      </c>
      <c r="D198" s="71">
        <v>17712.13048531</v>
      </c>
      <c r="E198" s="72">
        <v>86693.98951469</v>
      </c>
      <c r="F198" s="23"/>
      <c r="G198" s="73">
        <v>0</v>
      </c>
      <c r="H198" s="22">
        <v>74500.88867451988</v>
      </c>
      <c r="I198" s="23"/>
      <c r="J198" s="74">
        <v>74500.88867451988</v>
      </c>
      <c r="K198" s="72">
        <v>11484.6732</v>
      </c>
      <c r="L198" s="75">
        <v>43850.5704</v>
      </c>
      <c r="M198" s="75">
        <v>18793.101599999998</v>
      </c>
      <c r="N198" s="33"/>
      <c r="O198" s="23">
        <v>74128.3452</v>
      </c>
      <c r="P198" s="74">
        <v>372.54347451988724</v>
      </c>
      <c r="Q198" s="74">
        <v>-12193.100840170111</v>
      </c>
      <c r="R198" s="74">
        <v>12487.111496562029</v>
      </c>
    </row>
    <row r="199" spans="1:18" ht="12.75">
      <c r="A199" s="34" t="s">
        <v>191</v>
      </c>
      <c r="B199" s="35">
        <v>1266.4</v>
      </c>
      <c r="C199" s="70">
        <v>103718.16</v>
      </c>
      <c r="D199" s="71">
        <v>17028.95413785</v>
      </c>
      <c r="E199" s="72">
        <v>86689.20586215</v>
      </c>
      <c r="F199" s="23"/>
      <c r="G199" s="73">
        <v>0</v>
      </c>
      <c r="H199" s="22">
        <v>75265.79163813576</v>
      </c>
      <c r="I199" s="23"/>
      <c r="J199" s="74">
        <v>75265.79163813576</v>
      </c>
      <c r="K199" s="72">
        <v>11408.9976</v>
      </c>
      <c r="L199" s="75">
        <v>43561.6272</v>
      </c>
      <c r="M199" s="75">
        <v>18669.2688</v>
      </c>
      <c r="N199" s="33"/>
      <c r="O199" s="23">
        <v>73639.89360000001</v>
      </c>
      <c r="P199" s="74">
        <v>1625.8980381357542</v>
      </c>
      <c r="Q199" s="74">
        <v>-11423.41422401424</v>
      </c>
      <c r="R199" s="74">
        <v>13189.04212174584</v>
      </c>
    </row>
    <row r="200" spans="1:18" ht="12.75">
      <c r="A200" s="34" t="s">
        <v>192</v>
      </c>
      <c r="B200" s="35">
        <v>3270.4</v>
      </c>
      <c r="C200" s="70">
        <v>267845.76</v>
      </c>
      <c r="D200" s="71">
        <v>39610.77198312004</v>
      </c>
      <c r="E200" s="72">
        <v>228234.98801687997</v>
      </c>
      <c r="F200" s="23"/>
      <c r="G200" s="73">
        <v>0</v>
      </c>
      <c r="H200" s="22">
        <v>194452.1704093425</v>
      </c>
      <c r="I200" s="23"/>
      <c r="J200" s="74">
        <v>194452.1704093425</v>
      </c>
      <c r="K200" s="72">
        <v>29463.033600000002</v>
      </c>
      <c r="L200" s="75">
        <v>112495.2192</v>
      </c>
      <c r="M200" s="75">
        <v>48212.2368</v>
      </c>
      <c r="N200" s="33"/>
      <c r="O200" s="23">
        <v>190170.48960000003</v>
      </c>
      <c r="P200" s="74">
        <v>4281.680809342477</v>
      </c>
      <c r="Q200" s="74">
        <v>-33782.817607537465</v>
      </c>
      <c r="R200" s="74">
        <v>31233.33038583512</v>
      </c>
    </row>
    <row r="201" spans="1:18" ht="12.75">
      <c r="A201" s="34" t="s">
        <v>193</v>
      </c>
      <c r="B201" s="35">
        <v>1378.1</v>
      </c>
      <c r="C201" s="70">
        <v>112866.39</v>
      </c>
      <c r="D201" s="71">
        <v>20050.62866934501</v>
      </c>
      <c r="E201" s="72">
        <v>92815.76133065498</v>
      </c>
      <c r="F201" s="23"/>
      <c r="G201" s="73">
        <v>0</v>
      </c>
      <c r="H201" s="22">
        <v>82093.76060144433</v>
      </c>
      <c r="I201" s="23"/>
      <c r="J201" s="74">
        <v>82093.76060144433</v>
      </c>
      <c r="K201" s="72">
        <v>12415.302899999999</v>
      </c>
      <c r="L201" s="75">
        <v>47403.88379999999</v>
      </c>
      <c r="M201" s="75">
        <v>20315.950199999996</v>
      </c>
      <c r="N201" s="33"/>
      <c r="O201" s="23">
        <v>80135.13689999998</v>
      </c>
      <c r="P201" s="74">
        <v>1958.6237014443468</v>
      </c>
      <c r="Q201" s="74">
        <v>-10722.000729210646</v>
      </c>
      <c r="R201" s="74">
        <v>13163.374237426338</v>
      </c>
    </row>
    <row r="202" spans="1:18" ht="12.75">
      <c r="A202" s="34" t="s">
        <v>194</v>
      </c>
      <c r="B202" s="35">
        <v>3207.5</v>
      </c>
      <c r="C202" s="70">
        <v>262694.25</v>
      </c>
      <c r="D202" s="71">
        <v>39707.13484663502</v>
      </c>
      <c r="E202" s="72">
        <v>222987.11515336498</v>
      </c>
      <c r="F202" s="23"/>
      <c r="G202" s="73">
        <v>0</v>
      </c>
      <c r="H202" s="22">
        <v>187653.87465207264</v>
      </c>
      <c r="I202" s="23"/>
      <c r="J202" s="74">
        <v>187653.87465207264</v>
      </c>
      <c r="K202" s="72">
        <v>28896.3675</v>
      </c>
      <c r="L202" s="75">
        <v>110331.58499999999</v>
      </c>
      <c r="M202" s="75">
        <v>47284.965</v>
      </c>
      <c r="N202" s="33"/>
      <c r="O202" s="23">
        <v>186512.91749999998</v>
      </c>
      <c r="P202" s="74">
        <v>1140.9571520726604</v>
      </c>
      <c r="Q202" s="74">
        <v>-35333.24050129234</v>
      </c>
      <c r="R202" s="74">
        <v>27052.079463220514</v>
      </c>
    </row>
    <row r="203" spans="1:18" ht="12.75">
      <c r="A203" s="34" t="s">
        <v>195</v>
      </c>
      <c r="B203" s="35">
        <v>2643.9</v>
      </c>
      <c r="C203" s="70">
        <v>216535.41</v>
      </c>
      <c r="D203" s="71">
        <v>35139.41602135502</v>
      </c>
      <c r="E203" s="72">
        <v>181395.99397864498</v>
      </c>
      <c r="F203" s="23"/>
      <c r="G203" s="73">
        <v>0</v>
      </c>
      <c r="H203" s="22">
        <v>159704.52765191937</v>
      </c>
      <c r="I203" s="23"/>
      <c r="J203" s="74">
        <v>159704.52765191937</v>
      </c>
      <c r="K203" s="72">
        <v>23818.8951</v>
      </c>
      <c r="L203" s="75">
        <v>90944.8722</v>
      </c>
      <c r="M203" s="75">
        <v>38976.3738</v>
      </c>
      <c r="N203" s="33"/>
      <c r="O203" s="23">
        <v>153740.1411</v>
      </c>
      <c r="P203" s="74">
        <v>5964.386551919364</v>
      </c>
      <c r="Q203" s="74">
        <v>-21691.46632672561</v>
      </c>
      <c r="R203" s="74">
        <v>26170.110477749062</v>
      </c>
    </row>
    <row r="204" spans="1:18" ht="12.75">
      <c r="A204" s="34" t="s">
        <v>196</v>
      </c>
      <c r="B204" s="35">
        <v>2720.9</v>
      </c>
      <c r="C204" s="70">
        <v>222841.71</v>
      </c>
      <c r="D204" s="71">
        <v>35823.895345870056</v>
      </c>
      <c r="E204" s="72">
        <v>187017.81465412996</v>
      </c>
      <c r="F204" s="23"/>
      <c r="G204" s="73">
        <v>0</v>
      </c>
      <c r="H204" s="22">
        <v>161474.92019400402</v>
      </c>
      <c r="I204" s="23"/>
      <c r="J204" s="74">
        <v>161474.92019400402</v>
      </c>
      <c r="K204" s="72">
        <v>24512.5881</v>
      </c>
      <c r="L204" s="75">
        <v>93593.5182</v>
      </c>
      <c r="M204" s="75">
        <v>40111.5078</v>
      </c>
      <c r="N204" s="33"/>
      <c r="O204" s="23">
        <v>158217.6141</v>
      </c>
      <c r="P204" s="74">
        <v>3257.306094004016</v>
      </c>
      <c r="Q204" s="74">
        <v>-25542.894460125943</v>
      </c>
      <c r="R204" s="74">
        <v>26428.8542715533</v>
      </c>
    </row>
    <row r="205" spans="1:18" ht="12.75">
      <c r="A205" s="34" t="s">
        <v>197</v>
      </c>
      <c r="B205" s="35">
        <v>2404.6</v>
      </c>
      <c r="C205" s="70">
        <v>196936.74</v>
      </c>
      <c r="D205" s="71">
        <v>30063.00736751</v>
      </c>
      <c r="E205" s="72">
        <v>166873.73263249</v>
      </c>
      <c r="F205" s="23"/>
      <c r="G205" s="73">
        <v>0</v>
      </c>
      <c r="H205" s="22">
        <v>139783.89618886475</v>
      </c>
      <c r="I205" s="23"/>
      <c r="J205" s="74">
        <v>139783.89618886475</v>
      </c>
      <c r="K205" s="72">
        <v>21663.0414</v>
      </c>
      <c r="L205" s="75">
        <v>82713.43079999999</v>
      </c>
      <c r="M205" s="75">
        <v>35448.6132</v>
      </c>
      <c r="N205" s="33"/>
      <c r="O205" s="23">
        <v>139825.08539999998</v>
      </c>
      <c r="P205" s="74">
        <v>-41.18921113523538</v>
      </c>
      <c r="Q205" s="74">
        <v>-27089.836443625245</v>
      </c>
      <c r="R205" s="74">
        <v>21266.244764237283</v>
      </c>
    </row>
    <row r="206" spans="1:18" ht="12.75">
      <c r="A206" s="34" t="s">
        <v>300</v>
      </c>
      <c r="B206" s="35">
        <v>56.6</v>
      </c>
      <c r="C206" s="70">
        <v>4635.54</v>
      </c>
      <c r="D206" s="71">
        <v>1808.8536243600006</v>
      </c>
      <c r="E206" s="72">
        <v>2826.6863756399994</v>
      </c>
      <c r="F206" s="23"/>
      <c r="G206" s="73">
        <v>0</v>
      </c>
      <c r="H206" s="22">
        <v>2525.262693303506</v>
      </c>
      <c r="I206" s="23"/>
      <c r="J206" s="74">
        <v>2525.262693303506</v>
      </c>
      <c r="K206" s="72">
        <v>509.9094</v>
      </c>
      <c r="L206" s="75">
        <v>1946.9268</v>
      </c>
      <c r="M206" s="75">
        <v>834.3972</v>
      </c>
      <c r="N206" s="33"/>
      <c r="O206" s="23">
        <v>3291.2333999999996</v>
      </c>
      <c r="P206" s="74">
        <v>-765.9707066964938</v>
      </c>
      <c r="Q206" s="74">
        <v>-301.4236823364936</v>
      </c>
      <c r="R206" s="74">
        <v>0</v>
      </c>
    </row>
    <row r="207" spans="1:18" ht="12.75">
      <c r="A207" s="34" t="s">
        <v>198</v>
      </c>
      <c r="B207" s="35">
        <v>1238.1</v>
      </c>
      <c r="C207" s="70">
        <v>101400.39</v>
      </c>
      <c r="D207" s="71">
        <v>16902.83958633998</v>
      </c>
      <c r="E207" s="72">
        <v>84497.55041366</v>
      </c>
      <c r="F207" s="23"/>
      <c r="G207" s="73">
        <v>0</v>
      </c>
      <c r="H207" s="22">
        <v>44878.3869350883</v>
      </c>
      <c r="I207" s="23"/>
      <c r="J207" s="74">
        <v>44878.3869350883</v>
      </c>
      <c r="K207" s="72">
        <v>11154.042899999999</v>
      </c>
      <c r="L207" s="75">
        <v>42588.163799999995</v>
      </c>
      <c r="M207" s="75">
        <v>18252.0702</v>
      </c>
      <c r="N207" s="33"/>
      <c r="O207" s="23">
        <v>71994.2769</v>
      </c>
      <c r="P207" s="74">
        <v>-27115.889964911694</v>
      </c>
      <c r="Q207" s="74">
        <v>-39619.1634785717</v>
      </c>
      <c r="R207" s="74">
        <v>7264.242226948156</v>
      </c>
    </row>
    <row r="208" spans="1:18" ht="12.75">
      <c r="A208" s="34" t="s">
        <v>199</v>
      </c>
      <c r="B208" s="35">
        <v>1232.9</v>
      </c>
      <c r="C208" s="70">
        <v>100974.51</v>
      </c>
      <c r="D208" s="71">
        <v>16619.792228430015</v>
      </c>
      <c r="E208" s="72">
        <v>84354.71777157</v>
      </c>
      <c r="F208" s="23"/>
      <c r="G208" s="73">
        <v>0</v>
      </c>
      <c r="H208" s="22">
        <v>33118.335285458386</v>
      </c>
      <c r="I208" s="23"/>
      <c r="J208" s="74">
        <v>33118.335285458386</v>
      </c>
      <c r="K208" s="72">
        <v>11107.196100000001</v>
      </c>
      <c r="L208" s="75">
        <v>42409.294200000004</v>
      </c>
      <c r="M208" s="75">
        <v>18175.4118</v>
      </c>
      <c r="N208" s="33"/>
      <c r="O208" s="23">
        <v>71691.9021</v>
      </c>
      <c r="P208" s="74">
        <v>-38573.56681454162</v>
      </c>
      <c r="Q208" s="74">
        <v>-51236.38248611161</v>
      </c>
      <c r="R208" s="74">
        <v>5519.2829724561925</v>
      </c>
    </row>
    <row r="209" spans="1:18" ht="12.75">
      <c r="A209" s="34" t="s">
        <v>200</v>
      </c>
      <c r="B209" s="35">
        <v>1310.3</v>
      </c>
      <c r="C209" s="70">
        <v>107313.57</v>
      </c>
      <c r="D209" s="71">
        <v>17079.968313609992</v>
      </c>
      <c r="E209" s="72">
        <v>90233.60168639001</v>
      </c>
      <c r="F209" s="23"/>
      <c r="G209" s="73">
        <v>0</v>
      </c>
      <c r="H209" s="22">
        <v>77627.66035039072</v>
      </c>
      <c r="I209" s="23"/>
      <c r="J209" s="74">
        <v>77627.66035039072</v>
      </c>
      <c r="K209" s="72">
        <v>11804.4927</v>
      </c>
      <c r="L209" s="75">
        <v>45071.6994</v>
      </c>
      <c r="M209" s="75">
        <v>19316.442600000002</v>
      </c>
      <c r="N209" s="33"/>
      <c r="O209" s="23">
        <v>76192.6347</v>
      </c>
      <c r="P209" s="74">
        <v>1435.0256503907294</v>
      </c>
      <c r="Q209" s="74">
        <v>-12605.94133599929</v>
      </c>
      <c r="R209" s="74">
        <v>13513.538925575845</v>
      </c>
    </row>
    <row r="210" spans="1:18" ht="12.75">
      <c r="A210" s="34" t="s">
        <v>201</v>
      </c>
      <c r="B210" s="35">
        <v>3227.4</v>
      </c>
      <c r="C210" s="70">
        <v>264324.06</v>
      </c>
      <c r="D210" s="71">
        <v>38776.458471890015</v>
      </c>
      <c r="E210" s="72">
        <v>225547.60152810998</v>
      </c>
      <c r="F210" s="23"/>
      <c r="G210" s="73">
        <v>0</v>
      </c>
      <c r="H210" s="22">
        <v>175870.21446582023</v>
      </c>
      <c r="I210" s="23"/>
      <c r="J210" s="74">
        <v>175870.21446582023</v>
      </c>
      <c r="K210" s="72">
        <v>29075.6466</v>
      </c>
      <c r="L210" s="75">
        <v>111016.10519999999</v>
      </c>
      <c r="M210" s="75">
        <v>47578.330799999996</v>
      </c>
      <c r="N210" s="33"/>
      <c r="O210" s="23">
        <v>187670.0826</v>
      </c>
      <c r="P210" s="74">
        <v>-11799.868134179764</v>
      </c>
      <c r="Q210" s="74">
        <v>-49677.38706228975</v>
      </c>
      <c r="R210" s="74">
        <v>24236.74056013804</v>
      </c>
    </row>
    <row r="211" spans="1:18" ht="12.75">
      <c r="A211" s="145" t="s">
        <v>202</v>
      </c>
      <c r="B211" s="35">
        <v>3362.1</v>
      </c>
      <c r="C211" s="70">
        <v>275355.99</v>
      </c>
      <c r="D211" s="71">
        <v>41269.57301162998</v>
      </c>
      <c r="E211" s="72">
        <v>234086.41698837</v>
      </c>
      <c r="F211" s="23"/>
      <c r="G211" s="73">
        <v>0</v>
      </c>
      <c r="H211" s="22">
        <v>196143.56021687327</v>
      </c>
      <c r="I211" s="23"/>
      <c r="J211" s="74">
        <v>196143.56021687327</v>
      </c>
      <c r="K211" s="72">
        <v>30289.1589</v>
      </c>
      <c r="L211" s="75">
        <v>115649.5158</v>
      </c>
      <c r="M211" s="75">
        <v>49564.078199999996</v>
      </c>
      <c r="N211" s="33"/>
      <c r="O211" s="23">
        <v>195502.7529</v>
      </c>
      <c r="P211" s="74">
        <v>640.8073168732808</v>
      </c>
      <c r="Q211" s="74">
        <v>-37942.856771496736</v>
      </c>
      <c r="R211" s="74">
        <v>32251.525685689932</v>
      </c>
    </row>
    <row r="212" spans="1:18" ht="12.75">
      <c r="A212" s="146" t="s">
        <v>203</v>
      </c>
      <c r="B212" s="82">
        <v>3005</v>
      </c>
      <c r="C212" s="70">
        <v>246109.5</v>
      </c>
      <c r="D212" s="71">
        <v>45245.93069514498</v>
      </c>
      <c r="E212" s="72">
        <v>200863.56930485502</v>
      </c>
      <c r="F212" s="23"/>
      <c r="G212" s="73">
        <v>0</v>
      </c>
      <c r="H212" s="22">
        <v>159079.0293177749</v>
      </c>
      <c r="I212" s="23"/>
      <c r="J212" s="74">
        <v>159079.0293177749</v>
      </c>
      <c r="K212" s="72">
        <v>27072.045000000002</v>
      </c>
      <c r="L212" s="75">
        <v>103365.99</v>
      </c>
      <c r="M212" s="75">
        <v>44299.71</v>
      </c>
      <c r="N212" s="33"/>
      <c r="O212" s="23">
        <v>174737.745</v>
      </c>
      <c r="P212" s="74">
        <v>-15658.715682225098</v>
      </c>
      <c r="Q212" s="74">
        <v>-41784.53998708012</v>
      </c>
      <c r="R212" s="74">
        <v>10576.041065393032</v>
      </c>
    </row>
    <row r="213" spans="1:18" ht="12.75">
      <c r="A213" s="146" t="s">
        <v>204</v>
      </c>
      <c r="B213" s="82">
        <v>3300</v>
      </c>
      <c r="C213" s="70">
        <v>270270</v>
      </c>
      <c r="D213" s="71">
        <v>41191.70559403603</v>
      </c>
      <c r="E213" s="72">
        <v>229078.29440596397</v>
      </c>
      <c r="F213" s="23"/>
      <c r="G213" s="73">
        <v>0</v>
      </c>
      <c r="H213" s="22">
        <v>189750.6011072392</v>
      </c>
      <c r="I213" s="23"/>
      <c r="J213" s="74">
        <v>189750.6011072392</v>
      </c>
      <c r="K213" s="72">
        <v>29729.7</v>
      </c>
      <c r="L213" s="75">
        <v>113513.4</v>
      </c>
      <c r="M213" s="75">
        <v>48648.6</v>
      </c>
      <c r="N213" s="33"/>
      <c r="O213" s="23">
        <v>191891.7</v>
      </c>
      <c r="P213" s="74">
        <v>-2141.0988927608123</v>
      </c>
      <c r="Q213" s="74">
        <v>-39327.69329872477</v>
      </c>
      <c r="R213" s="74">
        <v>26903.195922309686</v>
      </c>
    </row>
    <row r="214" spans="1:18" ht="12.75">
      <c r="A214" s="146" t="s">
        <v>205</v>
      </c>
      <c r="B214" s="82">
        <v>3237.1</v>
      </c>
      <c r="C214" s="70">
        <v>265118.49</v>
      </c>
      <c r="D214" s="71">
        <v>42856.67248255</v>
      </c>
      <c r="E214" s="72">
        <v>222261.81751745</v>
      </c>
      <c r="F214" s="23"/>
      <c r="G214" s="73">
        <v>0</v>
      </c>
      <c r="H214" s="22">
        <v>198123.54761421718</v>
      </c>
      <c r="I214" s="23"/>
      <c r="J214" s="74">
        <v>198123.54761421718</v>
      </c>
      <c r="K214" s="72">
        <v>29163.0339</v>
      </c>
      <c r="L214" s="75">
        <v>111349.7658</v>
      </c>
      <c r="M214" s="75">
        <v>47721.328199999996</v>
      </c>
      <c r="N214" s="33"/>
      <c r="O214" s="23">
        <v>188234.1279</v>
      </c>
      <c r="P214" s="74">
        <v>9889.41971421719</v>
      </c>
      <c r="Q214" s="74">
        <v>-24138.26990323281</v>
      </c>
      <c r="R214" s="74">
        <v>32278.791740407938</v>
      </c>
    </row>
    <row r="215" spans="1:18" ht="12.75">
      <c r="A215" s="34" t="s">
        <v>206</v>
      </c>
      <c r="B215" s="35">
        <v>3050.8</v>
      </c>
      <c r="C215" s="70">
        <v>249860.52</v>
      </c>
      <c r="D215" s="71">
        <v>41181.10510267003</v>
      </c>
      <c r="E215" s="72">
        <v>208679.41489733</v>
      </c>
      <c r="F215" s="23"/>
      <c r="G215" s="73">
        <v>0</v>
      </c>
      <c r="H215" s="22">
        <v>168197.19462891435</v>
      </c>
      <c r="I215" s="23"/>
      <c r="J215" s="74">
        <v>168197.19462891435</v>
      </c>
      <c r="K215" s="72">
        <v>27484.6572</v>
      </c>
      <c r="L215" s="75">
        <v>104941.41840000001</v>
      </c>
      <c r="M215" s="75">
        <v>44974.8936</v>
      </c>
      <c r="N215" s="33"/>
      <c r="O215" s="23">
        <v>177400.96920000002</v>
      </c>
      <c r="P215" s="74">
        <v>-9203.774571085669</v>
      </c>
      <c r="Q215" s="74">
        <v>-40482.22026841564</v>
      </c>
      <c r="R215" s="74">
        <v>25098.673698716095</v>
      </c>
    </row>
    <row r="216" spans="1:18" ht="12.75">
      <c r="A216" s="34" t="s">
        <v>301</v>
      </c>
      <c r="B216" s="35">
        <v>1497.7</v>
      </c>
      <c r="C216" s="70">
        <v>122661.63</v>
      </c>
      <c r="D216" s="71">
        <v>25934.45551516002</v>
      </c>
      <c r="E216" s="72">
        <v>96727.17448483998</v>
      </c>
      <c r="F216" s="23"/>
      <c r="G216" s="73">
        <v>0</v>
      </c>
      <c r="H216" s="22">
        <v>67171.37540616738</v>
      </c>
      <c r="I216" s="23"/>
      <c r="J216" s="74">
        <v>67171.37540616738</v>
      </c>
      <c r="K216" s="72">
        <v>13492.7793</v>
      </c>
      <c r="L216" s="75">
        <v>51517.8846</v>
      </c>
      <c r="M216" s="75">
        <v>22079.0934</v>
      </c>
      <c r="N216" s="33"/>
      <c r="O216" s="23">
        <v>87089.7573</v>
      </c>
      <c r="P216" s="74">
        <v>-19918.381893832615</v>
      </c>
      <c r="Q216" s="74">
        <v>-29555.7990786726</v>
      </c>
      <c r="R216" s="74">
        <v>2820.196848660565</v>
      </c>
    </row>
    <row r="217" spans="1:18" ht="12.75">
      <c r="A217" s="34" t="s">
        <v>207</v>
      </c>
      <c r="B217" s="35">
        <v>952.4</v>
      </c>
      <c r="C217" s="70">
        <v>78001.56</v>
      </c>
      <c r="D217" s="71">
        <v>14125.551258514999</v>
      </c>
      <c r="E217" s="72">
        <v>63876.008741485</v>
      </c>
      <c r="F217" s="23"/>
      <c r="G217" s="73">
        <v>0</v>
      </c>
      <c r="H217" s="22">
        <v>54157.70076353939</v>
      </c>
      <c r="I217" s="23"/>
      <c r="J217" s="74">
        <v>54157.70076353939</v>
      </c>
      <c r="K217" s="72">
        <v>8580.1716</v>
      </c>
      <c r="L217" s="75">
        <v>32760.655199999997</v>
      </c>
      <c r="M217" s="75">
        <v>14040.280799999999</v>
      </c>
      <c r="N217" s="33"/>
      <c r="O217" s="23">
        <v>55381.107599999996</v>
      </c>
      <c r="P217" s="74">
        <v>-1223.4068364606064</v>
      </c>
      <c r="Q217" s="74">
        <v>-9718.30797794561</v>
      </c>
      <c r="R217" s="74">
        <v>7443.418587680141</v>
      </c>
    </row>
    <row r="218" spans="1:18" ht="12.75">
      <c r="A218" s="34" t="s">
        <v>208</v>
      </c>
      <c r="B218" s="35">
        <v>2100.8</v>
      </c>
      <c r="C218" s="70">
        <v>172055.52</v>
      </c>
      <c r="D218" s="71">
        <v>29392.606608060014</v>
      </c>
      <c r="E218" s="72">
        <v>142662.91339194</v>
      </c>
      <c r="F218" s="23"/>
      <c r="G218" s="73">
        <v>0</v>
      </c>
      <c r="H218" s="22">
        <v>129308.18620538233</v>
      </c>
      <c r="I218" s="23"/>
      <c r="J218" s="74">
        <v>129308.18620538233</v>
      </c>
      <c r="K218" s="72">
        <v>18926.107200000002</v>
      </c>
      <c r="L218" s="75">
        <v>72263.3184</v>
      </c>
      <c r="M218" s="75">
        <v>30969.9936</v>
      </c>
      <c r="N218" s="33"/>
      <c r="O218" s="23">
        <v>122159.4192</v>
      </c>
      <c r="P218" s="74">
        <v>7148.767005382324</v>
      </c>
      <c r="Q218" s="74">
        <v>-13354.727186557677</v>
      </c>
      <c r="R218" s="74">
        <v>20536.251271159806</v>
      </c>
    </row>
    <row r="219" spans="1:18" ht="12.75">
      <c r="A219" s="34" t="s">
        <v>209</v>
      </c>
      <c r="B219" s="35">
        <v>1556</v>
      </c>
      <c r="C219" s="70">
        <v>127436.4</v>
      </c>
      <c r="D219" s="71">
        <v>21723.203795240013</v>
      </c>
      <c r="E219" s="72">
        <v>105713.19620476</v>
      </c>
      <c r="F219" s="23"/>
      <c r="G219" s="73">
        <v>0</v>
      </c>
      <c r="H219" s="22">
        <v>96310.05183102921</v>
      </c>
      <c r="I219" s="23"/>
      <c r="J219" s="74">
        <v>96310.05183102921</v>
      </c>
      <c r="K219" s="72">
        <v>14018.004</v>
      </c>
      <c r="L219" s="75">
        <v>53523.288</v>
      </c>
      <c r="M219" s="75">
        <v>22938.552</v>
      </c>
      <c r="N219" s="33"/>
      <c r="O219" s="23">
        <v>90479.844</v>
      </c>
      <c r="P219" s="74">
        <v>5830.207831029213</v>
      </c>
      <c r="Q219" s="74">
        <v>-9403.144373730785</v>
      </c>
      <c r="R219" s="74">
        <v>15222.923682469951</v>
      </c>
    </row>
    <row r="220" spans="1:18" ht="12.75">
      <c r="A220" s="34" t="s">
        <v>210</v>
      </c>
      <c r="B220" s="35">
        <v>107.2</v>
      </c>
      <c r="C220" s="70">
        <v>8779.68</v>
      </c>
      <c r="D220" s="71">
        <v>3846.3940166400007</v>
      </c>
      <c r="E220" s="72">
        <v>4933.28598336</v>
      </c>
      <c r="F220" s="23"/>
      <c r="G220" s="73">
        <v>0</v>
      </c>
      <c r="H220" s="22">
        <v>0</v>
      </c>
      <c r="I220" s="23"/>
      <c r="J220" s="74">
        <v>0</v>
      </c>
      <c r="K220" s="72">
        <v>965.7648</v>
      </c>
      <c r="L220" s="75">
        <v>3687.4656</v>
      </c>
      <c r="M220" s="75">
        <v>1580.3424</v>
      </c>
      <c r="N220" s="33"/>
      <c r="O220" s="23">
        <v>6233.5728</v>
      </c>
      <c r="P220" s="74">
        <v>-6233.5728</v>
      </c>
      <c r="Q220" s="74">
        <v>-4933.28598336</v>
      </c>
      <c r="R220" s="74">
        <v>0</v>
      </c>
    </row>
    <row r="221" spans="1:18" ht="12.75">
      <c r="A221" s="143" t="s">
        <v>211</v>
      </c>
      <c r="B221" s="35">
        <v>71.9</v>
      </c>
      <c r="C221" s="70">
        <v>5888.61</v>
      </c>
      <c r="D221" s="71">
        <v>2455.778196480002</v>
      </c>
      <c r="E221" s="72">
        <v>3432.8318035199986</v>
      </c>
      <c r="F221" s="23"/>
      <c r="G221" s="73">
        <v>0</v>
      </c>
      <c r="H221" s="22">
        <v>3127.471842558253</v>
      </c>
      <c r="I221" s="23"/>
      <c r="J221" s="74">
        <v>3127.471842558253</v>
      </c>
      <c r="K221" s="72">
        <v>647.7471</v>
      </c>
      <c r="L221" s="75">
        <v>2473.2162000000003</v>
      </c>
      <c r="M221" s="75">
        <v>1059.9498</v>
      </c>
      <c r="N221" s="33"/>
      <c r="O221" s="23">
        <v>4180.913100000001</v>
      </c>
      <c r="P221" s="74">
        <v>-1053.441257441748</v>
      </c>
      <c r="Q221" s="74">
        <v>-305.35996096174586</v>
      </c>
      <c r="R221" s="74">
        <v>0</v>
      </c>
    </row>
    <row r="222" spans="1:18" ht="12.75">
      <c r="A222" s="143" t="s">
        <v>212</v>
      </c>
      <c r="B222" s="35">
        <v>72.2</v>
      </c>
      <c r="C222" s="70">
        <v>5913.18</v>
      </c>
      <c r="D222" s="71">
        <v>2218.4979196500008</v>
      </c>
      <c r="E222" s="72">
        <v>3694.6820803499995</v>
      </c>
      <c r="F222" s="23"/>
      <c r="G222" s="73">
        <v>0</v>
      </c>
      <c r="H222" s="22">
        <v>3361.953614583349</v>
      </c>
      <c r="I222" s="23"/>
      <c r="J222" s="74">
        <v>3361.953614583349</v>
      </c>
      <c r="K222" s="72">
        <v>650.4498</v>
      </c>
      <c r="L222" s="75">
        <v>2483.5356</v>
      </c>
      <c r="M222" s="75">
        <v>1064.3724</v>
      </c>
      <c r="N222" s="33"/>
      <c r="O222" s="23">
        <v>4198.3578</v>
      </c>
      <c r="P222" s="74">
        <v>-836.4041854166508</v>
      </c>
      <c r="Q222" s="74">
        <v>-332.7284657666505</v>
      </c>
      <c r="R222" s="74">
        <v>0</v>
      </c>
    </row>
    <row r="223" spans="1:18" ht="12.75">
      <c r="A223" s="143" t="s">
        <v>213</v>
      </c>
      <c r="B223" s="35">
        <v>73.4</v>
      </c>
      <c r="C223" s="70">
        <v>6011.46</v>
      </c>
      <c r="D223" s="71">
        <v>822.7028724000011</v>
      </c>
      <c r="E223" s="72">
        <v>5188.7571276</v>
      </c>
      <c r="F223" s="23"/>
      <c r="G223" s="73">
        <v>0</v>
      </c>
      <c r="H223" s="22">
        <v>4729.063985824246</v>
      </c>
      <c r="I223" s="23"/>
      <c r="J223" s="74">
        <v>4729.063985824246</v>
      </c>
      <c r="K223" s="72">
        <v>661.2606000000001</v>
      </c>
      <c r="L223" s="75">
        <v>2524.8132000000005</v>
      </c>
      <c r="M223" s="75">
        <v>1082.0628000000002</v>
      </c>
      <c r="N223" s="33"/>
      <c r="O223" s="23">
        <v>4268.136600000001</v>
      </c>
      <c r="P223" s="74">
        <v>460.927385824245</v>
      </c>
      <c r="Q223" s="74">
        <v>-459.69314177575416</v>
      </c>
      <c r="R223" s="74">
        <v>802.7663381193242</v>
      </c>
    </row>
    <row r="224" spans="1:18" ht="12.75">
      <c r="A224" s="143" t="s">
        <v>302</v>
      </c>
      <c r="B224" s="35">
        <v>38.5</v>
      </c>
      <c r="C224" s="70">
        <v>3153.15</v>
      </c>
      <c r="D224" s="71">
        <v>3115.6025999999997</v>
      </c>
      <c r="E224" s="72">
        <v>37.547399999999996</v>
      </c>
      <c r="F224" s="23"/>
      <c r="G224" s="73">
        <v>0</v>
      </c>
      <c r="H224" s="22">
        <v>34.264524114066454</v>
      </c>
      <c r="I224" s="23"/>
      <c r="J224" s="74">
        <v>34.264524114066454</v>
      </c>
      <c r="K224" s="72">
        <v>346.84649999999993</v>
      </c>
      <c r="L224" s="75">
        <v>1324.3229999999999</v>
      </c>
      <c r="M224" s="75">
        <v>567.5669999999999</v>
      </c>
      <c r="N224" s="33"/>
      <c r="O224" s="23">
        <v>2238.7364999999995</v>
      </c>
      <c r="P224" s="74">
        <v>-2204.4719758859333</v>
      </c>
      <c r="Q224" s="74">
        <v>-3.2828758859335423</v>
      </c>
      <c r="R224" s="74">
        <v>0</v>
      </c>
    </row>
    <row r="225" spans="1:18" ht="12.75">
      <c r="A225" s="143" t="s">
        <v>216</v>
      </c>
      <c r="B225" s="35">
        <v>448.9</v>
      </c>
      <c r="C225" s="70">
        <v>36764.91</v>
      </c>
      <c r="D225" s="71">
        <v>20474.33595894</v>
      </c>
      <c r="E225" s="72">
        <v>16290.57404106</v>
      </c>
      <c r="F225" s="23"/>
      <c r="G225" s="73">
        <v>0</v>
      </c>
      <c r="H225" s="22">
        <v>0</v>
      </c>
      <c r="I225" s="23"/>
      <c r="J225" s="74">
        <v>0</v>
      </c>
      <c r="K225" s="72">
        <v>4044.1400999999996</v>
      </c>
      <c r="L225" s="75">
        <v>15441.262199999997</v>
      </c>
      <c r="M225" s="75">
        <v>6617.683799999999</v>
      </c>
      <c r="N225" s="33"/>
      <c r="O225" s="23">
        <v>26103.086099999997</v>
      </c>
      <c r="P225" s="74">
        <v>-26103.086099999997</v>
      </c>
      <c r="Q225" s="74">
        <v>-16290.57404106</v>
      </c>
      <c r="R225" s="74">
        <v>0</v>
      </c>
    </row>
    <row r="226" spans="1:18" ht="12.75">
      <c r="A226" s="143" t="s">
        <v>217</v>
      </c>
      <c r="B226" s="35">
        <v>1129</v>
      </c>
      <c r="C226" s="70">
        <v>92465.1</v>
      </c>
      <c r="D226" s="71">
        <v>51267.571749825</v>
      </c>
      <c r="E226" s="72">
        <v>41197.528250175004</v>
      </c>
      <c r="F226" s="23"/>
      <c r="G226" s="73">
        <v>0</v>
      </c>
      <c r="H226" s="22">
        <v>0</v>
      </c>
      <c r="I226" s="23"/>
      <c r="J226" s="74">
        <v>0</v>
      </c>
      <c r="K226" s="72">
        <v>10171.161</v>
      </c>
      <c r="L226" s="75">
        <v>38835.342000000004</v>
      </c>
      <c r="M226" s="75">
        <v>16643.718</v>
      </c>
      <c r="N226" s="33"/>
      <c r="O226" s="23">
        <v>65650.221</v>
      </c>
      <c r="P226" s="74">
        <v>-65650.221</v>
      </c>
      <c r="Q226" s="74">
        <v>-41197.528250175004</v>
      </c>
      <c r="R226" s="74">
        <v>0</v>
      </c>
    </row>
    <row r="227" spans="1:18" ht="12.75">
      <c r="A227" s="143" t="s">
        <v>219</v>
      </c>
      <c r="B227" s="35">
        <v>37.7</v>
      </c>
      <c r="C227" s="70">
        <v>3087.63</v>
      </c>
      <c r="D227" s="71">
        <v>1724.46788826</v>
      </c>
      <c r="E227" s="72">
        <v>1363.16211174</v>
      </c>
      <c r="F227" s="23"/>
      <c r="G227" s="73">
        <v>0</v>
      </c>
      <c r="H227" s="22">
        <v>0</v>
      </c>
      <c r="I227" s="23"/>
      <c r="J227" s="74">
        <v>0</v>
      </c>
      <c r="K227" s="72">
        <v>339.6393</v>
      </c>
      <c r="L227" s="75">
        <v>1296.8046</v>
      </c>
      <c r="M227" s="75">
        <v>555.7734</v>
      </c>
      <c r="N227" s="33"/>
      <c r="O227" s="23">
        <v>2192.2173000000003</v>
      </c>
      <c r="P227" s="74">
        <v>-2192.2173000000003</v>
      </c>
      <c r="Q227" s="74">
        <v>-1363.16211174</v>
      </c>
      <c r="R227" s="74">
        <v>0</v>
      </c>
    </row>
    <row r="228" spans="1:18" ht="12.75">
      <c r="A228" s="143" t="s">
        <v>220</v>
      </c>
      <c r="B228" s="35">
        <v>1099.8</v>
      </c>
      <c r="C228" s="70">
        <v>90073.62</v>
      </c>
      <c r="D228" s="71">
        <v>14869.471731000012</v>
      </c>
      <c r="E228" s="72">
        <v>75204.14826899998</v>
      </c>
      <c r="F228" s="23"/>
      <c r="G228" s="73">
        <v>0</v>
      </c>
      <c r="H228" s="22">
        <v>13736.182200970356</v>
      </c>
      <c r="I228" s="23"/>
      <c r="J228" s="74">
        <v>13736.182200970356</v>
      </c>
      <c r="K228" s="72">
        <v>9908.0982</v>
      </c>
      <c r="L228" s="75">
        <v>37830.920399999995</v>
      </c>
      <c r="M228" s="75">
        <v>16213.251599999998</v>
      </c>
      <c r="N228" s="33"/>
      <c r="O228" s="23">
        <v>63952.27019999999</v>
      </c>
      <c r="P228" s="74">
        <v>-50216.08799902964</v>
      </c>
      <c r="Q228" s="74">
        <v>-61467.96606802963</v>
      </c>
      <c r="R228" s="74">
        <v>1395.9538419588848</v>
      </c>
    </row>
    <row r="229" spans="1:18" ht="12.75">
      <c r="A229" s="143" t="s">
        <v>221</v>
      </c>
      <c r="B229" s="35">
        <v>375.8</v>
      </c>
      <c r="C229" s="70">
        <v>30778.02</v>
      </c>
      <c r="D229" s="71">
        <v>10721.521953840002</v>
      </c>
      <c r="E229" s="72">
        <v>20056.49804616</v>
      </c>
      <c r="F229" s="23"/>
      <c r="G229" s="73">
        <v>0</v>
      </c>
      <c r="H229" s="22">
        <v>12598.708388748524</v>
      </c>
      <c r="I229" s="23"/>
      <c r="J229" s="74">
        <v>12598.708388748524</v>
      </c>
      <c r="K229" s="72">
        <v>3385.5822000000003</v>
      </c>
      <c r="L229" s="75">
        <v>12926.768399999999</v>
      </c>
      <c r="M229" s="75">
        <v>5540.0436</v>
      </c>
      <c r="N229" s="33"/>
      <c r="O229" s="23">
        <v>21852.3942</v>
      </c>
      <c r="P229" s="74">
        <v>-9253.685811251475</v>
      </c>
      <c r="Q229" s="74">
        <v>-7457.789657411475</v>
      </c>
      <c r="R229" s="74">
        <v>499.19948804100324</v>
      </c>
    </row>
    <row r="230" spans="1:18" ht="12.75">
      <c r="A230" s="143" t="s">
        <v>222</v>
      </c>
      <c r="B230" s="35">
        <v>184.9</v>
      </c>
      <c r="C230" s="70">
        <v>15143.31</v>
      </c>
      <c r="D230" s="71">
        <v>8312.84844582</v>
      </c>
      <c r="E230" s="72">
        <v>6830.461554180001</v>
      </c>
      <c r="F230" s="23"/>
      <c r="G230" s="73">
        <v>0</v>
      </c>
      <c r="H230" s="22">
        <v>0</v>
      </c>
      <c r="I230" s="23"/>
      <c r="J230" s="74">
        <v>0</v>
      </c>
      <c r="K230" s="72">
        <v>1665.7641</v>
      </c>
      <c r="L230" s="75">
        <v>6360.1902</v>
      </c>
      <c r="M230" s="75">
        <v>2725.7958000000003</v>
      </c>
      <c r="N230" s="33"/>
      <c r="O230" s="23">
        <v>10751.750100000001</v>
      </c>
      <c r="P230" s="74">
        <v>-10751.750100000001</v>
      </c>
      <c r="Q230" s="74">
        <v>-6830.461554180001</v>
      </c>
      <c r="R230" s="74">
        <v>0</v>
      </c>
    </row>
    <row r="231" spans="1:18" ht="12.75">
      <c r="A231" s="143" t="s">
        <v>275</v>
      </c>
      <c r="B231" s="35">
        <v>238.3</v>
      </c>
      <c r="C231" s="70">
        <v>19516.77</v>
      </c>
      <c r="D231" s="71">
        <v>10575.526911090003</v>
      </c>
      <c r="E231" s="72">
        <v>8941.243088909998</v>
      </c>
      <c r="F231" s="23"/>
      <c r="G231" s="73">
        <v>0</v>
      </c>
      <c r="H231" s="22">
        <v>6262.06205368725</v>
      </c>
      <c r="I231" s="23"/>
      <c r="J231" s="74">
        <v>6262.06205368725</v>
      </c>
      <c r="K231" s="72">
        <v>2146.8447</v>
      </c>
      <c r="L231" s="75">
        <v>8197.0434</v>
      </c>
      <c r="M231" s="75">
        <v>3513.0186</v>
      </c>
      <c r="N231" s="33"/>
      <c r="O231" s="23">
        <v>13856.9067</v>
      </c>
      <c r="P231" s="74">
        <v>-7594.844646312749</v>
      </c>
      <c r="Q231" s="74">
        <v>-2679.1810352227476</v>
      </c>
      <c r="R231" s="74">
        <v>0</v>
      </c>
    </row>
    <row r="232" spans="1:18" ht="12.75">
      <c r="A232" s="143" t="s">
        <v>276</v>
      </c>
      <c r="B232" s="35">
        <v>202.6</v>
      </c>
      <c r="C232" s="70">
        <v>16592.94</v>
      </c>
      <c r="D232" s="71">
        <v>5535.569309279999</v>
      </c>
      <c r="E232" s="72">
        <v>11057.37069072</v>
      </c>
      <c r="F232" s="23"/>
      <c r="G232" s="73">
        <v>0</v>
      </c>
      <c r="H232" s="22">
        <v>0</v>
      </c>
      <c r="I232" s="23"/>
      <c r="J232" s="74">
        <v>0</v>
      </c>
      <c r="K232" s="72">
        <v>1825.2233999999999</v>
      </c>
      <c r="L232" s="75">
        <v>6969.034799999999</v>
      </c>
      <c r="M232" s="75">
        <v>2986.7291999999998</v>
      </c>
      <c r="N232" s="33"/>
      <c r="O232" s="23">
        <v>11780.9874</v>
      </c>
      <c r="P232" s="74">
        <v>-11780.9874</v>
      </c>
      <c r="Q232" s="74">
        <v>-11057.37069072</v>
      </c>
      <c r="R232" s="74">
        <v>0</v>
      </c>
    </row>
    <row r="233" spans="1:18" ht="12.75">
      <c r="A233" s="143" t="s">
        <v>225</v>
      </c>
      <c r="B233" s="35">
        <v>191.1</v>
      </c>
      <c r="C233" s="70">
        <v>15651.09</v>
      </c>
      <c r="D233" s="71">
        <v>9735.617281679999</v>
      </c>
      <c r="E233" s="72">
        <v>5915.47271832</v>
      </c>
      <c r="F233" s="23"/>
      <c r="G233" s="73">
        <v>0</v>
      </c>
      <c r="H233" s="22">
        <v>0</v>
      </c>
      <c r="I233" s="23"/>
      <c r="J233" s="74">
        <v>0</v>
      </c>
      <c r="K233" s="72">
        <v>1721.6199</v>
      </c>
      <c r="L233" s="75">
        <v>6573.4578</v>
      </c>
      <c r="M233" s="75">
        <v>2817.1962</v>
      </c>
      <c r="N233" s="33"/>
      <c r="O233" s="23">
        <v>11112.2739</v>
      </c>
      <c r="P233" s="74">
        <v>-11112.2739</v>
      </c>
      <c r="Q233" s="74">
        <v>-5915.47271832</v>
      </c>
      <c r="R233" s="74">
        <v>0</v>
      </c>
    </row>
    <row r="234" spans="1:18" ht="12.75">
      <c r="A234" s="143" t="s">
        <v>317</v>
      </c>
      <c r="B234" s="35">
        <v>137.8</v>
      </c>
      <c r="C234" s="70">
        <v>11285.82</v>
      </c>
      <c r="D234" s="71">
        <v>6153.846886330002</v>
      </c>
      <c r="E234" s="72">
        <v>5131.973113669999</v>
      </c>
      <c r="F234" s="23"/>
      <c r="G234" s="73">
        <v>0</v>
      </c>
      <c r="H234" s="22">
        <v>247.60538196140476</v>
      </c>
      <c r="I234" s="23"/>
      <c r="J234" s="74">
        <v>247.60538196140476</v>
      </c>
      <c r="K234" s="72">
        <v>1241.4402000000002</v>
      </c>
      <c r="L234" s="75">
        <v>4740.044400000001</v>
      </c>
      <c r="M234" s="75">
        <v>2031.4476000000002</v>
      </c>
      <c r="N234" s="33"/>
      <c r="O234" s="23">
        <v>8012.932200000001</v>
      </c>
      <c r="P234" s="74">
        <v>-7765.326818038597</v>
      </c>
      <c r="Q234" s="74">
        <v>-4884.367731708595</v>
      </c>
      <c r="R234" s="74">
        <v>0</v>
      </c>
    </row>
    <row r="235" spans="1:18" ht="12.75">
      <c r="A235" s="143" t="s">
        <v>318</v>
      </c>
      <c r="B235" s="35">
        <v>138.5</v>
      </c>
      <c r="C235" s="70">
        <v>11343.15</v>
      </c>
      <c r="D235" s="71">
        <v>6185.107356725001</v>
      </c>
      <c r="E235" s="72">
        <v>5158.042643275</v>
      </c>
      <c r="F235" s="23"/>
      <c r="G235" s="73">
        <v>0</v>
      </c>
      <c r="H235" s="22">
        <v>0</v>
      </c>
      <c r="I235" s="23"/>
      <c r="J235" s="74">
        <v>0</v>
      </c>
      <c r="K235" s="72">
        <v>1247.7465000000002</v>
      </c>
      <c r="L235" s="75">
        <v>4764.1230000000005</v>
      </c>
      <c r="M235" s="75">
        <v>2041.7670000000003</v>
      </c>
      <c r="N235" s="33"/>
      <c r="O235" s="23">
        <v>8053.6365000000005</v>
      </c>
      <c r="P235" s="74">
        <v>-8053.6365000000005</v>
      </c>
      <c r="Q235" s="74">
        <v>-5158.042643275</v>
      </c>
      <c r="R235" s="74">
        <v>0</v>
      </c>
    </row>
    <row r="236" spans="1:18" ht="12.75">
      <c r="A236" s="143" t="s">
        <v>227</v>
      </c>
      <c r="B236" s="35">
        <v>138.8</v>
      </c>
      <c r="C236" s="70">
        <v>11367.72</v>
      </c>
      <c r="D236" s="71">
        <v>6198.504701180002</v>
      </c>
      <c r="E236" s="72">
        <v>5169.21529882</v>
      </c>
      <c r="F236" s="23"/>
      <c r="G236" s="73">
        <v>0</v>
      </c>
      <c r="H236" s="22">
        <v>621.9653401596993</v>
      </c>
      <c r="I236" s="23"/>
      <c r="J236" s="74">
        <v>621.9653401596993</v>
      </c>
      <c r="K236" s="72">
        <v>1250.4492000000002</v>
      </c>
      <c r="L236" s="75">
        <v>4774.4424</v>
      </c>
      <c r="M236" s="75">
        <v>2046.1896000000002</v>
      </c>
      <c r="N236" s="33"/>
      <c r="O236" s="23">
        <v>8071.0812000000005</v>
      </c>
      <c r="P236" s="74">
        <v>-7449.115859840302</v>
      </c>
      <c r="Q236" s="74">
        <v>-4547.249958660301</v>
      </c>
      <c r="R236" s="74">
        <v>0</v>
      </c>
    </row>
    <row r="237" spans="1:18" ht="12.75">
      <c r="A237" s="143" t="s">
        <v>229</v>
      </c>
      <c r="B237" s="35">
        <v>243.6</v>
      </c>
      <c r="C237" s="70">
        <v>19950.84</v>
      </c>
      <c r="D237" s="71">
        <v>4647.53900124</v>
      </c>
      <c r="E237" s="72">
        <v>15303.30099876</v>
      </c>
      <c r="F237" s="23"/>
      <c r="G237" s="73">
        <v>0</v>
      </c>
      <c r="H237" s="22">
        <v>7013.07403053264</v>
      </c>
      <c r="I237" s="23"/>
      <c r="J237" s="74">
        <v>7013.07403053264</v>
      </c>
      <c r="K237" s="72">
        <v>2194.5924</v>
      </c>
      <c r="L237" s="75">
        <v>8379.3528</v>
      </c>
      <c r="M237" s="75">
        <v>3591.1512</v>
      </c>
      <c r="N237" s="33"/>
      <c r="O237" s="23">
        <v>14165.0964</v>
      </c>
      <c r="P237" s="74">
        <v>-7152.0223694673605</v>
      </c>
      <c r="Q237" s="74">
        <v>-8290.22696822736</v>
      </c>
      <c r="R237" s="74">
        <v>0</v>
      </c>
    </row>
    <row r="238" spans="1:18" ht="12.75">
      <c r="A238" s="143" t="s">
        <v>230</v>
      </c>
      <c r="B238" s="35">
        <v>883.9</v>
      </c>
      <c r="C238" s="70">
        <v>72391.41</v>
      </c>
      <c r="D238" s="71">
        <v>17582.82133266001</v>
      </c>
      <c r="E238" s="72">
        <v>54808.588667339995</v>
      </c>
      <c r="F238" s="23"/>
      <c r="G238" s="73">
        <v>0</v>
      </c>
      <c r="H238" s="22">
        <v>49879.68364386454</v>
      </c>
      <c r="I238" s="23"/>
      <c r="J238" s="74">
        <v>49879.68364386454</v>
      </c>
      <c r="K238" s="72">
        <v>7963.0551000000005</v>
      </c>
      <c r="L238" s="75">
        <v>30404.392200000002</v>
      </c>
      <c r="M238" s="75">
        <v>13030.4538</v>
      </c>
      <c r="N238" s="33"/>
      <c r="O238" s="23">
        <v>51397.9011</v>
      </c>
      <c r="P238" s="74">
        <v>-1518.2174561354623</v>
      </c>
      <c r="Q238" s="74">
        <v>-4928.905023475454</v>
      </c>
      <c r="R238" s="74">
        <v>0</v>
      </c>
    </row>
    <row r="239" spans="1:18" ht="12.75">
      <c r="A239" s="143" t="s">
        <v>231</v>
      </c>
      <c r="B239" s="35">
        <v>635.9</v>
      </c>
      <c r="C239" s="70">
        <v>52080.21</v>
      </c>
      <c r="D239" s="71">
        <v>12593.253313440007</v>
      </c>
      <c r="E239" s="72">
        <v>39486.95668655999</v>
      </c>
      <c r="F239" s="23"/>
      <c r="G239" s="73">
        <v>0</v>
      </c>
      <c r="H239" s="22">
        <v>33503.15745031546</v>
      </c>
      <c r="I239" s="23"/>
      <c r="J239" s="74">
        <v>33503.15745031546</v>
      </c>
      <c r="K239" s="72">
        <v>5728.8231</v>
      </c>
      <c r="L239" s="75">
        <v>21873.6882</v>
      </c>
      <c r="M239" s="75">
        <v>9374.4378</v>
      </c>
      <c r="N239" s="33"/>
      <c r="O239" s="23">
        <v>36976.9491</v>
      </c>
      <c r="P239" s="74">
        <v>-3473.7916496845355</v>
      </c>
      <c r="Q239" s="74">
        <v>-5983.799236244529</v>
      </c>
      <c r="R239" s="74">
        <v>0</v>
      </c>
    </row>
    <row r="240" spans="1:18" ht="12.75">
      <c r="A240" s="143" t="s">
        <v>232</v>
      </c>
      <c r="B240" s="35">
        <v>607.4</v>
      </c>
      <c r="C240" s="70">
        <v>49746.06</v>
      </c>
      <c r="D240" s="71">
        <v>18841.0237578</v>
      </c>
      <c r="E240" s="72">
        <v>30905.036242199996</v>
      </c>
      <c r="F240" s="23"/>
      <c r="G240" s="73">
        <v>0</v>
      </c>
      <c r="H240" s="22">
        <v>11572.974323885472</v>
      </c>
      <c r="I240" s="23"/>
      <c r="J240" s="74">
        <v>11572.974323885472</v>
      </c>
      <c r="K240" s="72">
        <v>5472.0666</v>
      </c>
      <c r="L240" s="75">
        <v>20893.3452</v>
      </c>
      <c r="M240" s="75">
        <v>8954.290799999999</v>
      </c>
      <c r="N240" s="33"/>
      <c r="O240" s="23">
        <v>35319.702600000004</v>
      </c>
      <c r="P240" s="74">
        <v>-23746.728276114532</v>
      </c>
      <c r="Q240" s="74">
        <v>-19332.061918314525</v>
      </c>
      <c r="R240" s="74">
        <v>0</v>
      </c>
    </row>
    <row r="241" spans="1:18" ht="12.75">
      <c r="A241" s="143" t="s">
        <v>233</v>
      </c>
      <c r="B241" s="35">
        <v>881.9</v>
      </c>
      <c r="C241" s="70">
        <v>72227.61</v>
      </c>
      <c r="D241" s="71">
        <v>27993.957598350004</v>
      </c>
      <c r="E241" s="72">
        <v>44233.65240165</v>
      </c>
      <c r="F241" s="23"/>
      <c r="G241" s="73">
        <v>0</v>
      </c>
      <c r="H241" s="22">
        <v>32283.988818941623</v>
      </c>
      <c r="I241" s="23"/>
      <c r="J241" s="74">
        <v>32283.988818941623</v>
      </c>
      <c r="K241" s="72">
        <v>7945.0371000000005</v>
      </c>
      <c r="L241" s="75">
        <v>30335.5962</v>
      </c>
      <c r="M241" s="75">
        <v>13000.969799999999</v>
      </c>
      <c r="N241" s="33"/>
      <c r="O241" s="23">
        <v>51281.6031</v>
      </c>
      <c r="P241" s="74">
        <v>-18997.614281058377</v>
      </c>
      <c r="Q241" s="74">
        <v>-11949.663582708374</v>
      </c>
      <c r="R241" s="74">
        <v>0</v>
      </c>
    </row>
    <row r="242" spans="1:18" ht="12.75">
      <c r="A242" s="143" t="s">
        <v>234</v>
      </c>
      <c r="B242" s="35">
        <v>698.7</v>
      </c>
      <c r="C242" s="70">
        <v>57223.53</v>
      </c>
      <c r="D242" s="71">
        <v>21067.127620725005</v>
      </c>
      <c r="E242" s="72">
        <v>36156.402379275</v>
      </c>
      <c r="F242" s="23"/>
      <c r="G242" s="73">
        <v>0</v>
      </c>
      <c r="H242" s="22">
        <v>31154.61562543087</v>
      </c>
      <c r="I242" s="23"/>
      <c r="J242" s="74">
        <v>31154.61562543087</v>
      </c>
      <c r="K242" s="72">
        <v>6294.5883</v>
      </c>
      <c r="L242" s="75">
        <v>24033.8826</v>
      </c>
      <c r="M242" s="75">
        <v>10300.235400000001</v>
      </c>
      <c r="N242" s="33"/>
      <c r="O242" s="23">
        <v>40628.706300000005</v>
      </c>
      <c r="P242" s="74">
        <v>-9474.090674569135</v>
      </c>
      <c r="Q242" s="74">
        <v>-5001.786753844131</v>
      </c>
      <c r="R242" s="74">
        <v>4748.966635475382</v>
      </c>
    </row>
    <row r="243" spans="1:18" ht="12.75">
      <c r="A243" s="166" t="s">
        <v>235</v>
      </c>
      <c r="B243" s="35">
        <v>624.8</v>
      </c>
      <c r="C243" s="70">
        <v>51171.12</v>
      </c>
      <c r="D243" s="71">
        <v>21696.832213560003</v>
      </c>
      <c r="E243" s="72">
        <v>29474.28778644</v>
      </c>
      <c r="F243" s="23"/>
      <c r="G243" s="73">
        <v>0</v>
      </c>
      <c r="H243" s="22">
        <v>26846.572392013033</v>
      </c>
      <c r="I243" s="23"/>
      <c r="J243" s="74">
        <v>26846.572392013033</v>
      </c>
      <c r="K243" s="72">
        <v>5628.823200000001</v>
      </c>
      <c r="L243" s="75">
        <v>21491.8704</v>
      </c>
      <c r="M243" s="75">
        <v>9210.8016</v>
      </c>
      <c r="N243" s="33"/>
      <c r="O243" s="23">
        <v>36331.4952</v>
      </c>
      <c r="P243" s="74">
        <v>-9484.922807986964</v>
      </c>
      <c r="Q243" s="74">
        <v>-2627.7153944269667</v>
      </c>
      <c r="R243" s="74">
        <v>0</v>
      </c>
    </row>
    <row r="244" spans="1:18" ht="12.75">
      <c r="A244" s="143" t="s">
        <v>237</v>
      </c>
      <c r="B244" s="35">
        <v>700.8</v>
      </c>
      <c r="C244" s="70">
        <v>57395.52</v>
      </c>
      <c r="D244" s="71">
        <v>13290.052885920006</v>
      </c>
      <c r="E244" s="72">
        <v>44105.46711408</v>
      </c>
      <c r="F244" s="23"/>
      <c r="G244" s="73">
        <v>0</v>
      </c>
      <c r="H244" s="22">
        <v>37874.369884346204</v>
      </c>
      <c r="I244" s="23"/>
      <c r="J244" s="74">
        <v>37874.369884346204</v>
      </c>
      <c r="K244" s="72">
        <v>6313.507200000001</v>
      </c>
      <c r="L244" s="75">
        <v>24106.1184</v>
      </c>
      <c r="M244" s="75">
        <v>10331.1936</v>
      </c>
      <c r="N244" s="33"/>
      <c r="O244" s="23">
        <v>40750.8192</v>
      </c>
      <c r="P244" s="74">
        <v>-2876.4493156537937</v>
      </c>
      <c r="Q244" s="74">
        <v>-6231.097229733794</v>
      </c>
      <c r="R244" s="74">
        <v>6108.610456667762</v>
      </c>
    </row>
    <row r="245" spans="1:18" ht="12.75">
      <c r="A245" s="143" t="s">
        <v>239</v>
      </c>
      <c r="B245" s="35">
        <v>519.5</v>
      </c>
      <c r="C245" s="70">
        <v>42547.05</v>
      </c>
      <c r="D245" s="71">
        <v>21613.059658320006</v>
      </c>
      <c r="E245" s="72">
        <v>20933.990341679997</v>
      </c>
      <c r="F245" s="23"/>
      <c r="G245" s="73">
        <v>0</v>
      </c>
      <c r="H245" s="22">
        <v>17715.206473320908</v>
      </c>
      <c r="I245" s="23"/>
      <c r="J245" s="74">
        <v>17715.206473320908</v>
      </c>
      <c r="K245" s="72">
        <v>4680.1755</v>
      </c>
      <c r="L245" s="75">
        <v>17869.761000000002</v>
      </c>
      <c r="M245" s="75">
        <v>7658.469</v>
      </c>
      <c r="N245" s="33"/>
      <c r="O245" s="23">
        <v>30208.405500000004</v>
      </c>
      <c r="P245" s="74">
        <v>-12493.199026679096</v>
      </c>
      <c r="Q245" s="74">
        <v>-3218.783868359089</v>
      </c>
      <c r="R245" s="74">
        <v>0</v>
      </c>
    </row>
    <row r="246" spans="1:18" ht="12.75">
      <c r="A246" s="143" t="s">
        <v>240</v>
      </c>
      <c r="B246" s="35">
        <v>546.9</v>
      </c>
      <c r="C246" s="70">
        <v>44791.11</v>
      </c>
      <c r="D246" s="71">
        <v>15353.719019520006</v>
      </c>
      <c r="E246" s="72">
        <v>29437.390980479995</v>
      </c>
      <c r="F246" s="23"/>
      <c r="G246" s="73">
        <v>0</v>
      </c>
      <c r="H246" s="22">
        <v>5752.540086806627</v>
      </c>
      <c r="I246" s="23"/>
      <c r="J246" s="74">
        <v>5752.540086806627</v>
      </c>
      <c r="K246" s="72">
        <v>4927.0221</v>
      </c>
      <c r="L246" s="75">
        <v>18812.2662</v>
      </c>
      <c r="M246" s="75">
        <v>8062.3998</v>
      </c>
      <c r="N246" s="33"/>
      <c r="O246" s="23">
        <v>31801.6881</v>
      </c>
      <c r="P246" s="74">
        <v>-26049.14801319337</v>
      </c>
      <c r="Q246" s="74">
        <v>-23684.850893673367</v>
      </c>
      <c r="R246" s="74">
        <v>0</v>
      </c>
    </row>
    <row r="247" spans="1:18" ht="12.75">
      <c r="A247" s="143" t="s">
        <v>241</v>
      </c>
      <c r="B247" s="35">
        <v>496.9</v>
      </c>
      <c r="C247" s="70">
        <v>40696.11</v>
      </c>
      <c r="D247" s="71">
        <v>23863.81060524</v>
      </c>
      <c r="E247" s="72">
        <v>16832.29939476</v>
      </c>
      <c r="F247" s="23"/>
      <c r="G247" s="73">
        <v>0</v>
      </c>
      <c r="H247" s="22">
        <v>7298.191729991742</v>
      </c>
      <c r="I247" s="23"/>
      <c r="J247" s="74">
        <v>7298.191729991742</v>
      </c>
      <c r="K247" s="72">
        <v>4476.5721</v>
      </c>
      <c r="L247" s="75">
        <v>17092.3662</v>
      </c>
      <c r="M247" s="75">
        <v>7325.2998</v>
      </c>
      <c r="N247" s="33"/>
      <c r="O247" s="23">
        <v>28894.238100000002</v>
      </c>
      <c r="P247" s="74">
        <v>-21596.046370008262</v>
      </c>
      <c r="Q247" s="74">
        <v>-9534.107664768258</v>
      </c>
      <c r="R247" s="74">
        <v>0</v>
      </c>
    </row>
    <row r="248" spans="1:18" ht="12.75">
      <c r="A248" s="143" t="s">
        <v>242</v>
      </c>
      <c r="B248" s="35">
        <v>550.9</v>
      </c>
      <c r="C248" s="70">
        <v>45118.71</v>
      </c>
      <c r="D248" s="71">
        <v>26607.9083613</v>
      </c>
      <c r="E248" s="72">
        <v>18510.8016387</v>
      </c>
      <c r="F248" s="23"/>
      <c r="G248" s="73">
        <v>0</v>
      </c>
      <c r="H248" s="22">
        <v>0</v>
      </c>
      <c r="I248" s="23"/>
      <c r="J248" s="74">
        <v>0</v>
      </c>
      <c r="K248" s="72">
        <v>4963.0581</v>
      </c>
      <c r="L248" s="75">
        <v>18949.8582</v>
      </c>
      <c r="M248" s="75">
        <v>8121.3678</v>
      </c>
      <c r="N248" s="33"/>
      <c r="O248" s="23">
        <v>32034.284099999997</v>
      </c>
      <c r="P248" s="74">
        <v>-32034.284099999997</v>
      </c>
      <c r="Q248" s="74">
        <v>-18510.8016387</v>
      </c>
      <c r="R248" s="74">
        <v>0</v>
      </c>
    </row>
    <row r="249" spans="1:18" ht="12.75">
      <c r="A249" s="143" t="s">
        <v>243</v>
      </c>
      <c r="B249" s="35">
        <v>545.8</v>
      </c>
      <c r="C249" s="70">
        <v>44701.02</v>
      </c>
      <c r="D249" s="71">
        <v>23073.25593765</v>
      </c>
      <c r="E249" s="72">
        <v>21627.764062349997</v>
      </c>
      <c r="F249" s="23"/>
      <c r="G249" s="73">
        <v>0</v>
      </c>
      <c r="H249" s="22">
        <v>0</v>
      </c>
      <c r="I249" s="23"/>
      <c r="J249" s="74">
        <v>0</v>
      </c>
      <c r="K249" s="72">
        <v>4917.1122</v>
      </c>
      <c r="L249" s="75">
        <v>18774.428399999997</v>
      </c>
      <c r="M249" s="75">
        <v>8046.183599999999</v>
      </c>
      <c r="N249" s="33"/>
      <c r="O249" s="23">
        <v>31737.724199999997</v>
      </c>
      <c r="P249" s="74">
        <v>-31737.724199999997</v>
      </c>
      <c r="Q249" s="74">
        <v>-21627.764062349997</v>
      </c>
      <c r="R249" s="74">
        <v>0</v>
      </c>
    </row>
    <row r="250" spans="1:18" ht="12.75">
      <c r="A250" s="143" t="s">
        <v>244</v>
      </c>
      <c r="B250" s="35">
        <v>695.2</v>
      </c>
      <c r="C250" s="70">
        <v>56936.88</v>
      </c>
      <c r="D250" s="71">
        <v>18237.70326480001</v>
      </c>
      <c r="E250" s="72">
        <v>38699.176735199995</v>
      </c>
      <c r="F250" s="23"/>
      <c r="G250" s="73">
        <v>0</v>
      </c>
      <c r="H250" s="22">
        <v>26080.534583418786</v>
      </c>
      <c r="I250" s="23"/>
      <c r="J250" s="74">
        <v>26080.534583418786</v>
      </c>
      <c r="K250" s="72">
        <v>6263.0568</v>
      </c>
      <c r="L250" s="75">
        <v>23913.4896</v>
      </c>
      <c r="M250" s="75">
        <v>10248.6384</v>
      </c>
      <c r="N250" s="33"/>
      <c r="O250" s="23">
        <v>40425.1848</v>
      </c>
      <c r="P250" s="74">
        <v>-14344.650216581216</v>
      </c>
      <c r="Q250" s="74">
        <v>-12618.642151781209</v>
      </c>
      <c r="R250" s="74">
        <v>4867.661306545975</v>
      </c>
    </row>
    <row r="251" spans="1:18" ht="12.75">
      <c r="A251" s="143" t="s">
        <v>245</v>
      </c>
      <c r="B251" s="35">
        <v>1039.2</v>
      </c>
      <c r="C251" s="70">
        <v>85110.48</v>
      </c>
      <c r="D251" s="71">
        <v>26919.011566080022</v>
      </c>
      <c r="E251" s="72">
        <v>58191.46843391999</v>
      </c>
      <c r="F251" s="23"/>
      <c r="G251" s="73">
        <v>0</v>
      </c>
      <c r="H251" s="22">
        <v>15307.954368005896</v>
      </c>
      <c r="I251" s="23"/>
      <c r="J251" s="74">
        <v>15307.954368005896</v>
      </c>
      <c r="K251" s="72">
        <v>9362.152800000002</v>
      </c>
      <c r="L251" s="75">
        <v>35746.401600000005</v>
      </c>
      <c r="M251" s="75">
        <v>15319.886400000001</v>
      </c>
      <c r="N251" s="33"/>
      <c r="O251" s="23">
        <v>60428.44080000001</v>
      </c>
      <c r="P251" s="74">
        <v>-45120.48643199411</v>
      </c>
      <c r="Q251" s="74">
        <v>-42883.51406591409</v>
      </c>
      <c r="R251" s="74">
        <v>2595.3417410459333</v>
      </c>
    </row>
    <row r="252" spans="1:18" ht="12.75">
      <c r="A252" s="143" t="s">
        <v>246</v>
      </c>
      <c r="B252" s="35">
        <v>115.6</v>
      </c>
      <c r="C252" s="70">
        <v>9467.64</v>
      </c>
      <c r="D252" s="71">
        <v>1368.1196760000003</v>
      </c>
      <c r="E252" s="72">
        <v>8099.520323999999</v>
      </c>
      <c r="F252" s="23"/>
      <c r="G252" s="73">
        <v>0</v>
      </c>
      <c r="H252" s="22">
        <v>5759.645940052543</v>
      </c>
      <c r="I252" s="23"/>
      <c r="J252" s="74">
        <v>5759.645940052543</v>
      </c>
      <c r="K252" s="72">
        <v>1041.4404</v>
      </c>
      <c r="L252" s="75">
        <v>3976.4087999999997</v>
      </c>
      <c r="M252" s="75">
        <v>1704.1752</v>
      </c>
      <c r="N252" s="33"/>
      <c r="O252" s="23">
        <v>6722.024399999999</v>
      </c>
      <c r="P252" s="74">
        <v>-962.3784599474566</v>
      </c>
      <c r="Q252" s="74">
        <v>-2339.8743839474564</v>
      </c>
      <c r="R252" s="74">
        <v>986.4511141932765</v>
      </c>
    </row>
    <row r="253" spans="1:18" ht="12.75">
      <c r="A253" s="143" t="s">
        <v>247</v>
      </c>
      <c r="B253" s="35">
        <v>105.9</v>
      </c>
      <c r="C253" s="70">
        <v>8673.21</v>
      </c>
      <c r="D253" s="71">
        <v>1309.8815478000006</v>
      </c>
      <c r="E253" s="72">
        <v>7363.3284522</v>
      </c>
      <c r="F253" s="23"/>
      <c r="G253" s="73">
        <v>0</v>
      </c>
      <c r="H253" s="22">
        <v>6654.4322344616885</v>
      </c>
      <c r="I253" s="23"/>
      <c r="J253" s="74">
        <v>6654.4322344616885</v>
      </c>
      <c r="K253" s="72">
        <v>954.0531000000001</v>
      </c>
      <c r="L253" s="75">
        <v>3642.7482000000005</v>
      </c>
      <c r="M253" s="75">
        <v>1561.1778000000002</v>
      </c>
      <c r="N253" s="33"/>
      <c r="O253" s="23">
        <v>6157.979100000001</v>
      </c>
      <c r="P253" s="74">
        <v>496.4531344616871</v>
      </c>
      <c r="Q253" s="74">
        <v>-708.8962177383119</v>
      </c>
      <c r="R253" s="74">
        <v>1148.4551502014433</v>
      </c>
    </row>
    <row r="254" spans="1:18" ht="12.75">
      <c r="A254" s="143" t="s">
        <v>248</v>
      </c>
      <c r="B254" s="35">
        <v>387.3</v>
      </c>
      <c r="C254" s="70">
        <v>31719.87</v>
      </c>
      <c r="D254" s="71">
        <v>10373.2753758</v>
      </c>
      <c r="E254" s="72">
        <v>21346.594624200003</v>
      </c>
      <c r="F254" s="23"/>
      <c r="G254" s="73">
        <v>0</v>
      </c>
      <c r="H254" s="22">
        <v>12274.843874218957</v>
      </c>
      <c r="I254" s="23"/>
      <c r="J254" s="74">
        <v>12274.843874218957</v>
      </c>
      <c r="K254" s="72">
        <v>3489.1857000000005</v>
      </c>
      <c r="L254" s="75">
        <v>13322.3454</v>
      </c>
      <c r="M254" s="75">
        <v>5709.5766</v>
      </c>
      <c r="N254" s="33"/>
      <c r="O254" s="23">
        <v>22521.1077</v>
      </c>
      <c r="P254" s="74">
        <v>-10246.263825781043</v>
      </c>
      <c r="Q254" s="74">
        <v>-9071.750749981045</v>
      </c>
      <c r="R254" s="74">
        <v>1824.4420400418533</v>
      </c>
    </row>
    <row r="255" spans="1:18" ht="12.75">
      <c r="A255" s="143" t="s">
        <v>249</v>
      </c>
      <c r="B255" s="35">
        <v>511.1</v>
      </c>
      <c r="C255" s="70">
        <v>41859.09</v>
      </c>
      <c r="D255" s="71">
        <v>18787.81631532</v>
      </c>
      <c r="E255" s="72">
        <v>23071.273684680003</v>
      </c>
      <c r="F255" s="23"/>
      <c r="G255" s="73">
        <v>0</v>
      </c>
      <c r="H255" s="22">
        <v>21512.683452364676</v>
      </c>
      <c r="I255" s="23"/>
      <c r="J255" s="74">
        <v>21512.683452364676</v>
      </c>
      <c r="K255" s="72">
        <v>4604.499900000001</v>
      </c>
      <c r="L255" s="75">
        <v>17580.8178</v>
      </c>
      <c r="M255" s="75">
        <v>7534.636200000001</v>
      </c>
      <c r="N255" s="33"/>
      <c r="O255" s="23">
        <v>29719.9539</v>
      </c>
      <c r="P255" s="74">
        <v>-8207.270447635325</v>
      </c>
      <c r="Q255" s="74">
        <v>-1558.5902323153277</v>
      </c>
      <c r="R255" s="74">
        <v>4009.1385952916485</v>
      </c>
    </row>
    <row r="256" spans="1:18" ht="12.75">
      <c r="A256" s="143" t="s">
        <v>303</v>
      </c>
      <c r="B256" s="35">
        <v>504.1</v>
      </c>
      <c r="C256" s="70">
        <v>41285.79</v>
      </c>
      <c r="D256" s="71">
        <v>17253.42706619001</v>
      </c>
      <c r="E256" s="72">
        <v>24032.362933809993</v>
      </c>
      <c r="F256" s="23"/>
      <c r="G256" s="73">
        <v>0</v>
      </c>
      <c r="H256" s="22">
        <v>21448.758524094854</v>
      </c>
      <c r="I256" s="23"/>
      <c r="J256" s="74">
        <v>21448.758524094854</v>
      </c>
      <c r="K256" s="72">
        <v>4541.4369</v>
      </c>
      <c r="L256" s="75">
        <v>17340.0318</v>
      </c>
      <c r="M256" s="75">
        <v>7431.4421999999995</v>
      </c>
      <c r="N256" s="33"/>
      <c r="O256" s="23">
        <v>29312.910900000003</v>
      </c>
      <c r="P256" s="74">
        <v>-7864.152375905149</v>
      </c>
      <c r="Q256" s="74">
        <v>-2583.604409715139</v>
      </c>
      <c r="R256" s="74">
        <v>0</v>
      </c>
    </row>
    <row r="257" spans="1:18" ht="12.75">
      <c r="A257" s="143" t="s">
        <v>251</v>
      </c>
      <c r="B257" s="35">
        <v>369.5</v>
      </c>
      <c r="C257" s="70">
        <v>30262.05</v>
      </c>
      <c r="D257" s="71">
        <v>9541.046260800005</v>
      </c>
      <c r="E257" s="72">
        <v>20721.003739199998</v>
      </c>
      <c r="F257" s="23"/>
      <c r="G257" s="73">
        <v>0</v>
      </c>
      <c r="H257" s="22">
        <v>0</v>
      </c>
      <c r="I257" s="23"/>
      <c r="J257" s="74">
        <v>0</v>
      </c>
      <c r="K257" s="72">
        <v>3328.8255000000004</v>
      </c>
      <c r="L257" s="75">
        <v>12710.061000000002</v>
      </c>
      <c r="M257" s="75">
        <v>5447.169</v>
      </c>
      <c r="N257" s="33"/>
      <c r="O257" s="23">
        <v>21486.055500000002</v>
      </c>
      <c r="P257" s="74">
        <v>-21486.055500000002</v>
      </c>
      <c r="Q257" s="74">
        <v>-20721.003739199998</v>
      </c>
      <c r="R257" s="74">
        <v>0</v>
      </c>
    </row>
    <row r="258" spans="1:18" ht="12.75">
      <c r="A258" s="143" t="s">
        <v>252</v>
      </c>
      <c r="B258" s="35">
        <v>381</v>
      </c>
      <c r="C258" s="70">
        <v>31203.9</v>
      </c>
      <c r="D258" s="71">
        <v>10443.909771360006</v>
      </c>
      <c r="E258" s="72">
        <v>20759.990228639996</v>
      </c>
      <c r="F258" s="23"/>
      <c r="G258" s="73">
        <v>0</v>
      </c>
      <c r="H258" s="22">
        <v>18947.714787234767</v>
      </c>
      <c r="I258" s="23"/>
      <c r="J258" s="74">
        <v>18947.714787234767</v>
      </c>
      <c r="K258" s="72">
        <v>3432.429</v>
      </c>
      <c r="L258" s="75">
        <v>13105.638</v>
      </c>
      <c r="M258" s="75">
        <v>5616.702</v>
      </c>
      <c r="N258" s="33"/>
      <c r="O258" s="23">
        <v>22154.769000000004</v>
      </c>
      <c r="P258" s="74">
        <v>-3207.054212765237</v>
      </c>
      <c r="Q258" s="74">
        <v>-1812.2754414052288</v>
      </c>
      <c r="R258" s="74">
        <v>2148.777741814436</v>
      </c>
    </row>
    <row r="259" spans="1:18" ht="12.75">
      <c r="A259" s="143" t="s">
        <v>253</v>
      </c>
      <c r="B259" s="35">
        <v>373.08</v>
      </c>
      <c r="C259" s="70">
        <v>30555.251999999997</v>
      </c>
      <c r="D259" s="71">
        <v>10151.957884255997</v>
      </c>
      <c r="E259" s="72">
        <v>20403.294115744</v>
      </c>
      <c r="F259" s="23"/>
      <c r="G259" s="73">
        <v>0</v>
      </c>
      <c r="H259" s="22">
        <v>15369.988991346978</v>
      </c>
      <c r="I259" s="23"/>
      <c r="J259" s="74">
        <v>15369.988991346978</v>
      </c>
      <c r="K259" s="72">
        <v>3361.0777199999998</v>
      </c>
      <c r="L259" s="75">
        <v>12833.205839999999</v>
      </c>
      <c r="M259" s="75">
        <v>5499.945359999999</v>
      </c>
      <c r="N259" s="33"/>
      <c r="O259" s="23">
        <v>21694.228919999998</v>
      </c>
      <c r="P259" s="74">
        <v>-6324.23992865302</v>
      </c>
      <c r="Q259" s="74">
        <v>-5033.305124397022</v>
      </c>
      <c r="R259" s="74">
        <v>2079.027904858101</v>
      </c>
    </row>
    <row r="260" spans="1:18" ht="12.75">
      <c r="A260" s="143" t="s">
        <v>254</v>
      </c>
      <c r="B260" s="35">
        <v>390.8</v>
      </c>
      <c r="C260" s="70">
        <v>32006.52</v>
      </c>
      <c r="D260" s="71">
        <v>10374.09613464</v>
      </c>
      <c r="E260" s="72">
        <v>21632.42386536</v>
      </c>
      <c r="F260" s="23"/>
      <c r="G260" s="73">
        <v>0</v>
      </c>
      <c r="H260" s="22">
        <v>6917.943829554899</v>
      </c>
      <c r="I260" s="23"/>
      <c r="J260" s="74">
        <v>6917.943829554899</v>
      </c>
      <c r="K260" s="72">
        <v>3520.7172</v>
      </c>
      <c r="L260" s="75">
        <v>13442.7384</v>
      </c>
      <c r="M260" s="75">
        <v>5761.1736</v>
      </c>
      <c r="N260" s="33"/>
      <c r="O260" s="23">
        <v>22724.629200000003</v>
      </c>
      <c r="P260" s="74">
        <v>-15806.685370445104</v>
      </c>
      <c r="Q260" s="74">
        <v>-14714.480035805102</v>
      </c>
      <c r="R260" s="74">
        <v>927.6936962801991</v>
      </c>
    </row>
    <row r="261" spans="1:18" ht="12.75">
      <c r="A261" s="143" t="s">
        <v>255</v>
      </c>
      <c r="B261" s="35">
        <v>115.8</v>
      </c>
      <c r="C261" s="70">
        <v>9484.02</v>
      </c>
      <c r="D261" s="71">
        <v>4535.613337320001</v>
      </c>
      <c r="E261" s="72">
        <v>4948.4066626799995</v>
      </c>
      <c r="F261" s="23"/>
      <c r="G261" s="73">
        <v>0</v>
      </c>
      <c r="H261" s="22">
        <v>4284.056653383232</v>
      </c>
      <c r="I261" s="23"/>
      <c r="J261" s="74">
        <v>4284.056653383232</v>
      </c>
      <c r="K261" s="72">
        <v>1043.2422000000001</v>
      </c>
      <c r="L261" s="75">
        <v>3983.2884</v>
      </c>
      <c r="M261" s="75">
        <v>1707.1236000000001</v>
      </c>
      <c r="N261" s="33"/>
      <c r="O261" s="23">
        <v>6733.6542</v>
      </c>
      <c r="P261" s="74">
        <v>-2449.5975466167683</v>
      </c>
      <c r="Q261" s="74">
        <v>-664.3500092967679</v>
      </c>
      <c r="R261" s="74">
        <v>0</v>
      </c>
    </row>
    <row r="262" spans="1:18" ht="12.75">
      <c r="A262" s="147" t="s">
        <v>256</v>
      </c>
      <c r="B262" s="35"/>
      <c r="C262" s="70"/>
      <c r="D262" s="71">
        <v>0</v>
      </c>
      <c r="E262" s="72"/>
      <c r="F262" s="23"/>
      <c r="G262" s="73">
        <v>0</v>
      </c>
      <c r="H262" s="22">
        <v>0</v>
      </c>
      <c r="I262" s="23"/>
      <c r="J262" s="74"/>
      <c r="K262" s="72"/>
      <c r="L262" s="75"/>
      <c r="M262" s="75"/>
      <c r="N262" s="33"/>
      <c r="O262" s="23"/>
      <c r="P262" s="74"/>
      <c r="Q262" s="74"/>
      <c r="R262" s="74">
        <v>0</v>
      </c>
    </row>
    <row r="263" spans="1:18" ht="12.75">
      <c r="A263" s="143" t="s">
        <v>304</v>
      </c>
      <c r="B263" s="35">
        <v>54.7</v>
      </c>
      <c r="C263" s="70">
        <v>4479.93</v>
      </c>
      <c r="D263" s="71">
        <v>2861.6886023400007</v>
      </c>
      <c r="E263" s="72">
        <v>1618.2413976599996</v>
      </c>
      <c r="F263" s="23"/>
      <c r="G263" s="73">
        <v>0</v>
      </c>
      <c r="H263" s="22">
        <v>1618.2451263435105</v>
      </c>
      <c r="I263" s="23"/>
      <c r="J263" s="74">
        <v>1618.2451263435105</v>
      </c>
      <c r="K263" s="72">
        <v>492.7923</v>
      </c>
      <c r="L263" s="75">
        <v>1881.5706</v>
      </c>
      <c r="M263" s="75">
        <v>806.3874000000001</v>
      </c>
      <c r="N263" s="33"/>
      <c r="O263" s="23">
        <v>3180.7503</v>
      </c>
      <c r="P263" s="74">
        <v>-1562.5051736564897</v>
      </c>
      <c r="Q263" s="74">
        <v>0.003728683510871633</v>
      </c>
      <c r="R263" s="74">
        <v>0</v>
      </c>
    </row>
    <row r="264" spans="1:18" ht="12.75">
      <c r="A264" s="143" t="s">
        <v>257</v>
      </c>
      <c r="B264" s="35">
        <v>38.75</v>
      </c>
      <c r="C264" s="70">
        <v>3173.625</v>
      </c>
      <c r="D264" s="71">
        <v>1899.8721225000002</v>
      </c>
      <c r="E264" s="72">
        <v>1273.7528774999998</v>
      </c>
      <c r="F264" s="23"/>
      <c r="G264" s="73">
        <v>0</v>
      </c>
      <c r="H264" s="22">
        <v>0</v>
      </c>
      <c r="I264" s="23"/>
      <c r="J264" s="74">
        <v>0</v>
      </c>
      <c r="K264" s="72">
        <v>349.09875</v>
      </c>
      <c r="L264" s="75">
        <v>1332.9225</v>
      </c>
      <c r="M264" s="75">
        <v>571.2525</v>
      </c>
      <c r="N264" s="33"/>
      <c r="O264" s="23">
        <v>2253.27375</v>
      </c>
      <c r="P264" s="74">
        <v>-2253.27375</v>
      </c>
      <c r="Q264" s="74">
        <v>-1273.7528774999998</v>
      </c>
      <c r="R264" s="74">
        <v>0</v>
      </c>
    </row>
    <row r="265" spans="1:18" ht="13.5" thickBot="1">
      <c r="A265" s="143" t="s">
        <v>258</v>
      </c>
      <c r="B265" s="35">
        <v>257</v>
      </c>
      <c r="C265" s="70">
        <v>21048.3</v>
      </c>
      <c r="D265" s="71">
        <v>12780.575516160003</v>
      </c>
      <c r="E265" s="72">
        <v>8267.72448384</v>
      </c>
      <c r="F265" s="23"/>
      <c r="G265" s="73">
        <v>0</v>
      </c>
      <c r="H265" s="22">
        <v>0</v>
      </c>
      <c r="I265" s="23"/>
      <c r="J265" s="74">
        <v>0</v>
      </c>
      <c r="K265" s="72">
        <v>2315.3130000000006</v>
      </c>
      <c r="L265" s="75">
        <v>8840.286</v>
      </c>
      <c r="M265" s="75">
        <v>3788.6940000000004</v>
      </c>
      <c r="N265" s="33"/>
      <c r="O265" s="23">
        <v>14944.293000000001</v>
      </c>
      <c r="P265" s="74">
        <v>-14944.293000000001</v>
      </c>
      <c r="Q265" s="74">
        <v>-8267.72448384</v>
      </c>
      <c r="R265" s="93">
        <v>0</v>
      </c>
    </row>
    <row r="266" spans="1:18" ht="13.5" thickBot="1">
      <c r="A266" s="96" t="s">
        <v>262</v>
      </c>
      <c r="B266" s="97">
        <v>79760.23</v>
      </c>
      <c r="C266" s="98">
        <v>6532362.836999998</v>
      </c>
      <c r="D266" s="98">
        <v>1406986.052450749</v>
      </c>
      <c r="E266" s="97">
        <v>5125376.784549252</v>
      </c>
      <c r="F266" s="97"/>
      <c r="G266" s="31">
        <v>0</v>
      </c>
      <c r="H266" s="97">
        <v>3904253.5128501933</v>
      </c>
      <c r="I266" s="97"/>
      <c r="J266" s="97">
        <v>3904253.5128501933</v>
      </c>
      <c r="K266" s="97">
        <v>718559.9120699997</v>
      </c>
      <c r="L266" s="97">
        <v>2743592.3915400007</v>
      </c>
      <c r="M266" s="97">
        <v>1175825.3106599993</v>
      </c>
      <c r="N266" s="97">
        <v>0</v>
      </c>
      <c r="O266" s="97">
        <v>4637977.61427</v>
      </c>
      <c r="P266" s="97">
        <v>-733724.1014198055</v>
      </c>
      <c r="Q266" s="97">
        <v>-1221123.2716990565</v>
      </c>
      <c r="R266" s="25">
        <v>544514.5220552573</v>
      </c>
    </row>
    <row r="267" spans="1:18" ht="12.75">
      <c r="A267" s="150"/>
      <c r="B267" s="111"/>
      <c r="C267" s="112"/>
      <c r="D267" s="113"/>
      <c r="E267" s="113"/>
      <c r="F267" s="114"/>
      <c r="G267" s="115"/>
      <c r="H267" s="116"/>
      <c r="I267" s="114"/>
      <c r="J267" s="111"/>
      <c r="K267" s="113"/>
      <c r="L267" s="117"/>
      <c r="M267" s="117"/>
      <c r="N267" s="117"/>
      <c r="O267" s="117"/>
      <c r="P267" s="111"/>
      <c r="Q267" s="120"/>
      <c r="R267" s="76">
        <v>0</v>
      </c>
    </row>
    <row r="268" spans="1:18" ht="12.75">
      <c r="A268" s="137" t="s">
        <v>263</v>
      </c>
      <c r="B268" s="121">
        <v>208554.73</v>
      </c>
      <c r="C268" s="121">
        <v>17074719.207000002</v>
      </c>
      <c r="D268" s="122">
        <v>3554575.227280005</v>
      </c>
      <c r="E268" s="121">
        <v>13517291.459719991</v>
      </c>
      <c r="F268" s="121">
        <v>2852.52</v>
      </c>
      <c r="G268" s="123">
        <v>0</v>
      </c>
      <c r="H268" s="121">
        <v>10072157.650179386</v>
      </c>
      <c r="I268" s="121"/>
      <c r="J268" s="121">
        <v>10072157.650179386</v>
      </c>
      <c r="K268" s="121">
        <v>1878219.1127699998</v>
      </c>
      <c r="L268" s="121">
        <v>7171382.06694</v>
      </c>
      <c r="M268" s="121">
        <v>3073449.4572599996</v>
      </c>
      <c r="N268" s="121">
        <v>0</v>
      </c>
      <c r="O268" s="121">
        <v>12123050.636969998</v>
      </c>
      <c r="P268" s="121">
        <v>-2040517.8022546745</v>
      </c>
      <c r="Q268" s="121">
        <v>-3435531.4147046697</v>
      </c>
      <c r="R268" s="74">
        <v>1496953.918410219</v>
      </c>
    </row>
    <row r="269" spans="1:18" ht="13.5" thickBot="1">
      <c r="A269" s="144"/>
      <c r="B269" s="124"/>
      <c r="C269" s="125"/>
      <c r="D269" s="126"/>
      <c r="E269" s="127"/>
      <c r="F269" s="42"/>
      <c r="G269" s="128"/>
      <c r="H269" s="41"/>
      <c r="I269" s="42"/>
      <c r="J269" s="124"/>
      <c r="K269" s="127"/>
      <c r="L269" s="130"/>
      <c r="M269" s="130"/>
      <c r="N269" s="130"/>
      <c r="O269" s="41"/>
      <c r="P269" s="124"/>
      <c r="Q269" s="133"/>
      <c r="R269" s="170">
        <v>0</v>
      </c>
    </row>
  </sheetData>
  <sheetProtection/>
  <mergeCells count="21">
    <mergeCell ref="A8:A11"/>
    <mergeCell ref="B8:B11"/>
    <mergeCell ref="C8:C11"/>
    <mergeCell ref="D8:D11"/>
    <mergeCell ref="E8:F9"/>
    <mergeCell ref="G8:G11"/>
    <mergeCell ref="Q8:Q11"/>
    <mergeCell ref="R8:R11"/>
    <mergeCell ref="M10:M11"/>
    <mergeCell ref="N10:N11"/>
    <mergeCell ref="O10:O11"/>
    <mergeCell ref="C2:K2"/>
    <mergeCell ref="C3:K3"/>
    <mergeCell ref="H8:I9"/>
    <mergeCell ref="J8:J11"/>
    <mergeCell ref="E10:F10"/>
    <mergeCell ref="H10:I10"/>
    <mergeCell ref="K10:K11"/>
    <mergeCell ref="L10:L11"/>
    <mergeCell ref="K8:O9"/>
    <mergeCell ref="P8:P1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Admin</cp:lastModifiedBy>
  <cp:lastPrinted>2011-09-26T11:13:14Z</cp:lastPrinted>
  <dcterms:created xsi:type="dcterms:W3CDTF">2010-04-03T04:08:20Z</dcterms:created>
  <dcterms:modified xsi:type="dcterms:W3CDTF">2013-12-22T11:03:40Z</dcterms:modified>
  <cp:category/>
  <cp:version/>
  <cp:contentType/>
  <cp:contentStatus/>
</cp:coreProperties>
</file>