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095" windowHeight="8415" activeTab="1"/>
  </bookViews>
  <sheets>
    <sheet name="2012 полн" sheetId="1" r:id="rId1"/>
    <sheet name="2012 печать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<sst xmlns="http://schemas.openxmlformats.org/spreadsheetml/2006/main" count="121" uniqueCount="100">
  <si>
    <t>Лицевой счет по адресу г. Таштагол, ул. 18 партсъезд, д.19</t>
  </si>
  <si>
    <t>№ п/п</t>
  </si>
  <si>
    <t>Площадь</t>
  </si>
  <si>
    <t>Тариф 100 %</t>
  </si>
  <si>
    <t>Дотация</t>
  </si>
  <si>
    <t>Начислено населению</t>
  </si>
  <si>
    <t>ИТОГО</t>
  </si>
  <si>
    <t>СОБРАНО НАСЕЛЕНИЕМ</t>
  </si>
  <si>
    <t>Доходы по нежил.помещениям</t>
  </si>
  <si>
    <t xml:space="preserve">Расходы </t>
  </si>
  <si>
    <t>Остаток на Л/СЧ МКД (доходы- расходы)</t>
  </si>
  <si>
    <t>Долг(-)/ переплата(+)  жителей (разница между начислено и собрано)</t>
  </si>
  <si>
    <t>Аварийно-диспетчерское обслуживание</t>
  </si>
  <si>
    <t>Содержание жилья</t>
  </si>
  <si>
    <t>Санитарное обслуживание</t>
  </si>
  <si>
    <t>Техническое обслуживание жилых зданий</t>
  </si>
  <si>
    <t>Текущий ремонт</t>
  </si>
  <si>
    <t>Плата за управление</t>
  </si>
  <si>
    <t xml:space="preserve">     Лифты</t>
  </si>
  <si>
    <t>Арендная плата</t>
  </si>
  <si>
    <t>население</t>
  </si>
  <si>
    <t>льгота</t>
  </si>
  <si>
    <t>аварийно-диспетчерское обслуживание</t>
  </si>
  <si>
    <t>сод.жилья</t>
  </si>
  <si>
    <t>санитарное обслуживание</t>
  </si>
  <si>
    <t>техническое обслуживание</t>
  </si>
  <si>
    <t>текущий ремонт</t>
  </si>
  <si>
    <t>плата за управление</t>
  </si>
  <si>
    <t>отопление</t>
  </si>
  <si>
    <t>лифты</t>
  </si>
  <si>
    <t>Арендная  плата</t>
  </si>
  <si>
    <t>По всем услугам</t>
  </si>
  <si>
    <t>Собрано всего по жил.услугам</t>
  </si>
  <si>
    <t>Собрано по отоплению</t>
  </si>
  <si>
    <t>Собрано по лифтам</t>
  </si>
  <si>
    <t>Услуга по управлению ООО ТУК</t>
  </si>
  <si>
    <t>Услуги начисления МП УКЖХ</t>
  </si>
  <si>
    <t>Аварийное обслуживание ИП БЫКОВ</t>
  </si>
  <si>
    <t>Диспетчер. Осблуживние ООО "ТУК"</t>
  </si>
  <si>
    <t>Сан. Содержание ИП КЛИМЧУК</t>
  </si>
  <si>
    <t>Тех. Обслуживание строительных конструкций ИП КЛИМЧУК</t>
  </si>
  <si>
    <t>Тех. Обслуживание электрооборудования ООО "ТУК"</t>
  </si>
  <si>
    <t>Содержание сетей тепло, водоснабжения и водоотведения</t>
  </si>
  <si>
    <t>Механизированная уборка ООО "ТУК"</t>
  </si>
  <si>
    <t>Дератизация</t>
  </si>
  <si>
    <t>Тек. ремонт инженерн. сетей       ИП Быков</t>
  </si>
  <si>
    <t>Тек. Ремонт электросетей</t>
  </si>
  <si>
    <t>Тек. ремонт строител. конструкций ИП Климчук</t>
  </si>
  <si>
    <t>Доп. работы по содержанию и текущ. Ремонту</t>
  </si>
  <si>
    <t>Лифты</t>
  </si>
  <si>
    <t>По решению суда</t>
  </si>
  <si>
    <t>НДС</t>
  </si>
  <si>
    <t>Расходов всего</t>
  </si>
  <si>
    <t>Расходы по нежил. помещениям</t>
  </si>
  <si>
    <t>Расходы по жил. помещениям</t>
  </si>
  <si>
    <t>Электроэнергия</t>
  </si>
  <si>
    <t>ВСЕГО:</t>
  </si>
  <si>
    <t>2011 год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</si>
  <si>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</si>
  <si>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</si>
  <si>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</si>
  <si>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</si>
  <si>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</si>
  <si>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</si>
  <si>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</si>
  <si>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</si>
  <si>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</si>
  <si>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</si>
  <si>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</si>
  <si>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</si>
  <si>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Общество с ограниченной ответственностью</t>
  </si>
  <si>
    <t>«Таштагольская управляющая компания»</t>
  </si>
  <si>
    <t>тариф на содержание и тек. ремонт</t>
  </si>
  <si>
    <t>месяц</t>
  </si>
  <si>
    <t>Начислено квартплаты</t>
  </si>
  <si>
    <t>Собрано квартплаты от населения</t>
  </si>
  <si>
    <t>Остаток на Л/СЧ дома (доходы- расходы)</t>
  </si>
  <si>
    <t>по содержанию и тек. ремонту</t>
  </si>
  <si>
    <t>от населения</t>
  </si>
  <si>
    <t>Собрано всего (+льгота и дотация)</t>
  </si>
  <si>
    <t>Услуга управления</t>
  </si>
  <si>
    <t>Услуга начисления</t>
  </si>
  <si>
    <t>Содержание</t>
  </si>
  <si>
    <t>Тек. Ремонт</t>
  </si>
  <si>
    <t>населению</t>
  </si>
  <si>
    <t>Собрано по содержанию и тек.рем.</t>
  </si>
  <si>
    <t>на конец отчетного периода</t>
  </si>
  <si>
    <t>Собрано</t>
  </si>
  <si>
    <t>Списано</t>
  </si>
  <si>
    <t>Остаток на счете</t>
  </si>
  <si>
    <t>Директор ООО "Таштагольская управляющая компания"</t>
  </si>
  <si>
    <t>_______________________________/ С.С. Малыгин</t>
  </si>
  <si>
    <t>Исп. В.В. Колмогорова</t>
  </si>
  <si>
    <t>тел. 3-48-80</t>
  </si>
  <si>
    <t>Капитальный ремонт</t>
  </si>
  <si>
    <t>Выписка по лицевому счету по адресу г. Таштагол ул. Советская, д.143</t>
  </si>
  <si>
    <t>Тариф по содержанию и тек.ремонту 100 % (0 руб.*площадь)</t>
  </si>
  <si>
    <t>2012 год</t>
  </si>
  <si>
    <t>*по состоянию на 01.05.2013 г.</t>
  </si>
  <si>
    <t>на 01.01.2013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</si>
</sst>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8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b/>
      <sz val="10"/>
      <color indexed="12"/>
      <name val="Arial Cyr"/>
      <family val="0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10"/>
      <name val="Arial Cyr"/>
      <family val="0"/>
    </font>
    <font>
      <sz val="10"/>
      <color indexed="12"/>
      <name val="Arial Cyr"/>
      <family val="0"/>
    </font>
    <font>
      <sz val="8"/>
      <name val="Times New Roman"/>
      <family val="1"/>
    </font>
    <font>
      <b/>
      <sz val="14"/>
      <name val="Times New Roman"/>
      <family val="1"/>
    </font>
    <font>
      <u val="single"/>
      <sz val="10"/>
      <name val="Arial Cyr"/>
      <family val="0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8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5" fillId="0" borderId="0">
      <alignment horizontal="right" vertical="center"/>
      <protection/>
    </xf>
    <xf numFmtId="0" fontId="5" fillId="0" borderId="0">
      <alignment horizontal="left" vertical="center"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31" fillId="31" borderId="8" applyNumberFormat="0" applyFont="0" applyAlignment="0" applyProtection="0"/>
    <xf numFmtId="9" fontId="3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90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2" fontId="2" fillId="33" borderId="11" xfId="0" applyNumberFormat="1" applyFont="1" applyFill="1" applyBorder="1" applyAlignment="1">
      <alignment horizontal="center" vertical="center" wrapText="1"/>
    </xf>
    <xf numFmtId="2" fontId="2" fillId="33" borderId="12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right"/>
    </xf>
    <xf numFmtId="4" fontId="2" fillId="0" borderId="15" xfId="0" applyNumberFormat="1" applyFont="1" applyFill="1" applyBorder="1" applyAlignment="1">
      <alignment horizontal="right"/>
    </xf>
    <xf numFmtId="4" fontId="2" fillId="0" borderId="16" xfId="0" applyNumberFormat="1" applyFont="1" applyFill="1" applyBorder="1" applyAlignment="1">
      <alignment horizontal="right"/>
    </xf>
    <xf numFmtId="4" fontId="2" fillId="0" borderId="17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2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4" fontId="2" fillId="0" borderId="21" xfId="0" applyNumberFormat="1" applyFont="1" applyFill="1" applyBorder="1" applyAlignment="1">
      <alignment/>
    </xf>
    <xf numFmtId="0" fontId="0" fillId="0" borderId="18" xfId="0" applyFont="1" applyFill="1" applyBorder="1" applyAlignment="1">
      <alignment/>
    </xf>
    <xf numFmtId="4" fontId="0" fillId="0" borderId="22" xfId="0" applyNumberFormat="1" applyFont="1" applyFill="1" applyBorder="1" applyAlignment="1">
      <alignment horizontal="center" wrapText="1"/>
    </xf>
    <xf numFmtId="4" fontId="0" fillId="0" borderId="20" xfId="0" applyNumberFormat="1" applyFont="1" applyFill="1" applyBorder="1" applyAlignment="1">
      <alignment horizontal="center"/>
    </xf>
    <xf numFmtId="4" fontId="0" fillId="0" borderId="19" xfId="0" applyNumberFormat="1" applyFont="1" applyFill="1" applyBorder="1" applyAlignment="1">
      <alignment horizontal="center"/>
    </xf>
    <xf numFmtId="4" fontId="0" fillId="0" borderId="18" xfId="0" applyNumberFormat="1" applyFont="1" applyBorder="1" applyAlignment="1">
      <alignment horizontal="center"/>
    </xf>
    <xf numFmtId="4" fontId="0" fillId="0" borderId="22" xfId="0" applyNumberFormat="1" applyFont="1" applyBorder="1" applyAlignment="1">
      <alignment horizontal="center"/>
    </xf>
    <xf numFmtId="4" fontId="0" fillId="0" borderId="22" xfId="0" applyNumberFormat="1" applyFont="1" applyFill="1" applyBorder="1" applyAlignment="1">
      <alignment horizontal="center"/>
    </xf>
    <xf numFmtId="4" fontId="0" fillId="0" borderId="23" xfId="0" applyNumberFormat="1" applyFont="1" applyFill="1" applyBorder="1" applyAlignment="1">
      <alignment horizontal="center"/>
    </xf>
    <xf numFmtId="4" fontId="0" fillId="34" borderId="21" xfId="0" applyNumberFormat="1" applyFont="1" applyFill="1" applyBorder="1" applyAlignment="1">
      <alignment horizontal="center"/>
    </xf>
    <xf numFmtId="4" fontId="0" fillId="0" borderId="24" xfId="0" applyNumberFormat="1" applyFont="1" applyFill="1" applyBorder="1" applyAlignment="1">
      <alignment horizontal="center"/>
    </xf>
    <xf numFmtId="4" fontId="6" fillId="35" borderId="20" xfId="0" applyNumberFormat="1" applyFont="1" applyFill="1" applyBorder="1" applyAlignment="1">
      <alignment/>
    </xf>
    <xf numFmtId="4" fontId="6" fillId="35" borderId="19" xfId="0" applyNumberFormat="1" applyFont="1" applyFill="1" applyBorder="1" applyAlignment="1">
      <alignment/>
    </xf>
    <xf numFmtId="4" fontId="0" fillId="0" borderId="19" xfId="0" applyNumberFormat="1" applyFont="1" applyFill="1" applyBorder="1" applyAlignment="1">
      <alignment/>
    </xf>
    <xf numFmtId="4" fontId="0" fillId="0" borderId="20" xfId="0" applyNumberFormat="1" applyFont="1" applyFill="1" applyBorder="1" applyAlignment="1">
      <alignment/>
    </xf>
    <xf numFmtId="4" fontId="7" fillId="36" borderId="20" xfId="0" applyNumberFormat="1" applyFont="1" applyFill="1" applyBorder="1" applyAlignment="1">
      <alignment/>
    </xf>
    <xf numFmtId="4" fontId="0" fillId="36" borderId="20" xfId="0" applyNumberFormat="1" applyFont="1" applyFill="1" applyBorder="1" applyAlignment="1">
      <alignment/>
    </xf>
    <xf numFmtId="4" fontId="0" fillId="37" borderId="20" xfId="0" applyNumberFormat="1" applyFont="1" applyFill="1" applyBorder="1" applyAlignment="1">
      <alignment/>
    </xf>
    <xf numFmtId="4" fontId="2" fillId="0" borderId="19" xfId="0" applyNumberFormat="1" applyFont="1" applyFill="1" applyBorder="1" applyAlignment="1">
      <alignment horizontal="right"/>
    </xf>
    <xf numFmtId="4" fontId="2" fillId="0" borderId="22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/>
    </xf>
    <xf numFmtId="4" fontId="0" fillId="0" borderId="25" xfId="0" applyNumberFormat="1" applyFont="1" applyFill="1" applyBorder="1" applyAlignment="1">
      <alignment horizontal="center"/>
    </xf>
    <xf numFmtId="4" fontId="2" fillId="0" borderId="0" xfId="0" applyNumberFormat="1" applyFont="1" applyFill="1" applyAlignment="1">
      <alignment/>
    </xf>
    <xf numFmtId="4" fontId="0" fillId="0" borderId="19" xfId="0" applyNumberFormat="1" applyFont="1" applyBorder="1" applyAlignment="1">
      <alignment horizontal="center"/>
    </xf>
    <xf numFmtId="4" fontId="0" fillId="34" borderId="22" xfId="0" applyNumberFormat="1" applyFont="1" applyFill="1" applyBorder="1" applyAlignment="1">
      <alignment horizontal="center"/>
    </xf>
    <xf numFmtId="4" fontId="0" fillId="0" borderId="26" xfId="0" applyNumberFormat="1" applyFont="1" applyFill="1" applyBorder="1" applyAlignment="1">
      <alignment horizontal="center"/>
    </xf>
    <xf numFmtId="4" fontId="0" fillId="0" borderId="21" xfId="0" applyNumberFormat="1" applyFont="1" applyFill="1" applyBorder="1" applyAlignment="1">
      <alignment horizontal="center"/>
    </xf>
    <xf numFmtId="2" fontId="0" fillId="35" borderId="17" xfId="0" applyNumberFormat="1" applyFont="1" applyFill="1" applyBorder="1" applyAlignment="1">
      <alignment horizontal="center"/>
    </xf>
    <xf numFmtId="0" fontId="0" fillId="0" borderId="19" xfId="0" applyFont="1" applyBorder="1" applyAlignment="1">
      <alignment horizontal="center"/>
    </xf>
    <xf numFmtId="4" fontId="8" fillId="0" borderId="19" xfId="0" applyNumberFormat="1" applyFont="1" applyFill="1" applyBorder="1" applyAlignment="1">
      <alignment/>
    </xf>
    <xf numFmtId="4" fontId="0" fillId="0" borderId="20" xfId="0" applyNumberFormat="1" applyFont="1" applyBorder="1" applyAlignment="1">
      <alignment horizontal="center"/>
    </xf>
    <xf numFmtId="0" fontId="6" fillId="0" borderId="19" xfId="0" applyFont="1" applyBorder="1" applyAlignment="1">
      <alignment wrapText="1"/>
    </xf>
    <xf numFmtId="0" fontId="6" fillId="0" borderId="26" xfId="0" applyFont="1" applyBorder="1" applyAlignment="1">
      <alignment wrapText="1"/>
    </xf>
    <xf numFmtId="0" fontId="6" fillId="0" borderId="27" xfId="0" applyFont="1" applyBorder="1" applyAlignment="1">
      <alignment wrapText="1"/>
    </xf>
    <xf numFmtId="4" fontId="0" fillId="0" borderId="17" xfId="0" applyNumberFormat="1" applyFont="1" applyBorder="1" applyAlignment="1">
      <alignment horizontal="center"/>
    </xf>
    <xf numFmtId="4" fontId="2" fillId="0" borderId="28" xfId="0" applyNumberFormat="1" applyFont="1" applyFill="1" applyBorder="1" applyAlignment="1">
      <alignment/>
    </xf>
    <xf numFmtId="0" fontId="9" fillId="0" borderId="19" xfId="0" applyFont="1" applyBorder="1" applyAlignment="1">
      <alignment wrapText="1"/>
    </xf>
    <xf numFmtId="0" fontId="9" fillId="0" borderId="20" xfId="0" applyFont="1" applyBorder="1" applyAlignment="1">
      <alignment wrapText="1"/>
    </xf>
    <xf numFmtId="0" fontId="6" fillId="0" borderId="25" xfId="0" applyFont="1" applyBorder="1" applyAlignment="1">
      <alignment wrapText="1"/>
    </xf>
    <xf numFmtId="0" fontId="6" fillId="34" borderId="24" xfId="0" applyFont="1" applyFill="1" applyBorder="1" applyAlignment="1">
      <alignment/>
    </xf>
    <xf numFmtId="0" fontId="9" fillId="0" borderId="26" xfId="0" applyFont="1" applyBorder="1" applyAlignment="1">
      <alignment wrapText="1"/>
    </xf>
    <xf numFmtId="2" fontId="7" fillId="35" borderId="17" xfId="0" applyNumberFormat="1" applyFont="1" applyFill="1" applyBorder="1" applyAlignment="1">
      <alignment horizontal="center"/>
    </xf>
    <xf numFmtId="0" fontId="9" fillId="0" borderId="18" xfId="0" applyFont="1" applyBorder="1" applyAlignment="1">
      <alignment wrapText="1"/>
    </xf>
    <xf numFmtId="0" fontId="9" fillId="0" borderId="22" xfId="0" applyFont="1" applyBorder="1" applyAlignment="1">
      <alignment wrapText="1"/>
    </xf>
    <xf numFmtId="4" fontId="2" fillId="0" borderId="29" xfId="0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0" fontId="0" fillId="37" borderId="0" xfId="0" applyFont="1" applyFill="1" applyAlignment="1">
      <alignment/>
    </xf>
    <xf numFmtId="4" fontId="0" fillId="37" borderId="29" xfId="0" applyNumberFormat="1" applyFont="1" applyFill="1" applyBorder="1" applyAlignment="1">
      <alignment/>
    </xf>
    <xf numFmtId="0" fontId="2" fillId="0" borderId="30" xfId="0" applyFont="1" applyFill="1" applyBorder="1" applyAlignment="1">
      <alignment horizontal="right" vertical="center" wrapText="1"/>
    </xf>
    <xf numFmtId="4" fontId="2" fillId="0" borderId="31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32" xfId="0" applyFont="1" applyFill="1" applyBorder="1" applyAlignment="1">
      <alignment horizontal="right"/>
    </xf>
    <xf numFmtId="0" fontId="2" fillId="0" borderId="33" xfId="0" applyFont="1" applyFill="1" applyBorder="1" applyAlignment="1">
      <alignment/>
    </xf>
    <xf numFmtId="0" fontId="2" fillId="0" borderId="34" xfId="0" applyFont="1" applyFill="1" applyBorder="1" applyAlignment="1">
      <alignment/>
    </xf>
    <xf numFmtId="0" fontId="2" fillId="0" borderId="35" xfId="0" applyFont="1" applyFill="1" applyBorder="1" applyAlignment="1">
      <alignment/>
    </xf>
    <xf numFmtId="4" fontId="2" fillId="0" borderId="33" xfId="0" applyNumberFormat="1" applyFont="1" applyFill="1" applyBorder="1" applyAlignment="1">
      <alignment/>
    </xf>
    <xf numFmtId="4" fontId="2" fillId="0" borderId="35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2" fillId="0" borderId="18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textRotation="90" wrapText="1"/>
    </xf>
    <xf numFmtId="0" fontId="2" fillId="0" borderId="37" xfId="0" applyFont="1" applyFill="1" applyBorder="1" applyAlignment="1">
      <alignment horizontal="center" textRotation="90"/>
    </xf>
    <xf numFmtId="2" fontId="2" fillId="0" borderId="32" xfId="0" applyNumberFormat="1" applyFont="1" applyFill="1" applyBorder="1" applyAlignment="1">
      <alignment horizontal="center" vertical="center" textRotation="90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/>
    </xf>
    <xf numFmtId="0" fontId="2" fillId="0" borderId="38" xfId="0" applyFont="1" applyFill="1" applyBorder="1" applyAlignment="1">
      <alignment horizontal="left"/>
    </xf>
    <xf numFmtId="4" fontId="2" fillId="0" borderId="39" xfId="0" applyNumberFormat="1" applyFont="1" applyFill="1" applyBorder="1" applyAlignment="1">
      <alignment horizontal="right"/>
    </xf>
    <xf numFmtId="4" fontId="2" fillId="0" borderId="31" xfId="0" applyNumberFormat="1" applyFont="1" applyFill="1" applyBorder="1" applyAlignment="1">
      <alignment horizontal="right"/>
    </xf>
    <xf numFmtId="0" fontId="2" fillId="0" borderId="40" xfId="0" applyFont="1" applyFill="1" applyBorder="1" applyAlignment="1">
      <alignment horizontal="center" vertical="center" wrapText="1"/>
    </xf>
    <xf numFmtId="4" fontId="0" fillId="0" borderId="17" xfId="0" applyNumberFormat="1" applyFont="1" applyFill="1" applyBorder="1" applyAlignment="1">
      <alignment horizontal="right" wrapText="1"/>
    </xf>
    <xf numFmtId="4" fontId="6" fillId="0" borderId="41" xfId="34" applyNumberFormat="1" applyFont="1" applyFill="1" applyBorder="1" applyAlignment="1">
      <alignment horizontal="right" vertical="center" wrapText="1"/>
      <protection/>
    </xf>
    <xf numFmtId="4" fontId="6" fillId="0" borderId="40" xfId="34" applyNumberFormat="1" applyFont="1" applyFill="1" applyBorder="1" applyAlignment="1">
      <alignment horizontal="right" vertical="center" wrapText="1"/>
      <protection/>
    </xf>
    <xf numFmtId="4" fontId="0" fillId="0" borderId="17" xfId="0" applyNumberFormat="1" applyFont="1" applyFill="1" applyBorder="1" applyAlignment="1">
      <alignment horizontal="right"/>
    </xf>
    <xf numFmtId="4" fontId="0" fillId="0" borderId="21" xfId="0" applyNumberFormat="1" applyFont="1" applyFill="1" applyBorder="1" applyAlignment="1">
      <alignment horizontal="right"/>
    </xf>
    <xf numFmtId="4" fontId="0" fillId="0" borderId="40" xfId="0" applyNumberFormat="1" applyFont="1" applyFill="1" applyBorder="1" applyAlignment="1">
      <alignment horizontal="right"/>
    </xf>
    <xf numFmtId="4" fontId="0" fillId="0" borderId="19" xfId="0" applyNumberFormat="1" applyFont="1" applyFill="1" applyBorder="1" applyAlignment="1">
      <alignment horizontal="right"/>
    </xf>
    <xf numFmtId="4" fontId="0" fillId="0" borderId="19" xfId="0" applyNumberFormat="1" applyFont="1" applyFill="1" applyBorder="1" applyAlignment="1">
      <alignment horizontal="right" vertical="center" wrapText="1"/>
    </xf>
    <xf numFmtId="4" fontId="0" fillId="0" borderId="22" xfId="0" applyNumberFormat="1" applyFont="1" applyFill="1" applyBorder="1" applyAlignment="1">
      <alignment horizontal="right"/>
    </xf>
    <xf numFmtId="4" fontId="0" fillId="0" borderId="24" xfId="0" applyNumberFormat="1" applyFont="1" applyFill="1" applyBorder="1" applyAlignment="1">
      <alignment horizontal="right"/>
    </xf>
    <xf numFmtId="2" fontId="0" fillId="0" borderId="22" xfId="0" applyNumberFormat="1" applyBorder="1" applyAlignment="1">
      <alignment horizontal="center"/>
    </xf>
    <xf numFmtId="4" fontId="6" fillId="0" borderId="18" xfId="34" applyNumberFormat="1" applyFont="1" applyFill="1" applyBorder="1" applyAlignment="1">
      <alignment horizontal="right" vertical="center" wrapText="1"/>
      <protection/>
    </xf>
    <xf numFmtId="4" fontId="0" fillId="0" borderId="18" xfId="0" applyNumberFormat="1" applyFont="1" applyFill="1" applyBorder="1" applyAlignment="1">
      <alignment horizontal="right"/>
    </xf>
    <xf numFmtId="0" fontId="0" fillId="0" borderId="32" xfId="0" applyFont="1" applyFill="1" applyBorder="1" applyAlignment="1">
      <alignment/>
    </xf>
    <xf numFmtId="0" fontId="0" fillId="0" borderId="0" xfId="0" applyFill="1" applyAlignment="1">
      <alignment/>
    </xf>
    <xf numFmtId="4" fontId="0" fillId="0" borderId="19" xfId="0" applyNumberFormat="1" applyFill="1" applyBorder="1" applyAlignment="1">
      <alignment horizontal="center"/>
    </xf>
    <xf numFmtId="0" fontId="11" fillId="0" borderId="0" xfId="0" applyFont="1" applyFill="1" applyAlignment="1">
      <alignment/>
    </xf>
    <xf numFmtId="4" fontId="0" fillId="0" borderId="26" xfId="0" applyNumberFormat="1" applyFont="1" applyBorder="1" applyAlignment="1">
      <alignment horizontal="center"/>
    </xf>
    <xf numFmtId="4" fontId="0" fillId="0" borderId="42" xfId="0" applyNumberFormat="1" applyFont="1" applyFill="1" applyBorder="1" applyAlignment="1">
      <alignment/>
    </xf>
    <xf numFmtId="4" fontId="7" fillId="0" borderId="19" xfId="0" applyNumberFormat="1" applyFont="1" applyFill="1" applyBorder="1" applyAlignment="1">
      <alignment/>
    </xf>
    <xf numFmtId="4" fontId="0" fillId="0" borderId="43" xfId="0" applyNumberFormat="1" applyFont="1" applyBorder="1" applyAlignment="1">
      <alignment horizontal="center"/>
    </xf>
    <xf numFmtId="4" fontId="0" fillId="36" borderId="19" xfId="0" applyNumberFormat="1" applyFont="1" applyFill="1" applyBorder="1" applyAlignment="1">
      <alignment/>
    </xf>
    <xf numFmtId="4" fontId="12" fillId="0" borderId="26" xfId="34" applyNumberFormat="1" applyFont="1" applyFill="1" applyBorder="1" applyAlignment="1">
      <alignment horizontal="center" vertical="center" wrapText="1"/>
      <protection/>
    </xf>
    <xf numFmtId="2" fontId="8" fillId="35" borderId="17" xfId="0" applyNumberFormat="1" applyFont="1" applyFill="1" applyBorder="1" applyAlignment="1">
      <alignment horizontal="center"/>
    </xf>
    <xf numFmtId="4" fontId="8" fillId="35" borderId="19" xfId="0" applyNumberFormat="1" applyFont="1" applyFill="1" applyBorder="1" applyAlignment="1">
      <alignment horizontal="center"/>
    </xf>
    <xf numFmtId="0" fontId="8" fillId="36" borderId="19" xfId="0" applyFont="1" applyFill="1" applyBorder="1" applyAlignment="1">
      <alignment/>
    </xf>
    <xf numFmtId="0" fontId="8" fillId="0" borderId="19" xfId="0" applyFont="1" applyBorder="1" applyAlignment="1">
      <alignment horizontal="center"/>
    </xf>
    <xf numFmtId="0" fontId="8" fillId="33" borderId="19" xfId="0" applyFont="1" applyFill="1" applyBorder="1" applyAlignment="1">
      <alignment horizontal="center"/>
    </xf>
    <xf numFmtId="4" fontId="8" fillId="0" borderId="19" xfId="0" applyNumberFormat="1" applyFont="1" applyBorder="1" applyAlignment="1">
      <alignment horizontal="center"/>
    </xf>
    <xf numFmtId="0" fontId="8" fillId="36" borderId="19" xfId="0" applyFont="1" applyFill="1" applyBorder="1" applyAlignment="1">
      <alignment horizontal="center"/>
    </xf>
    <xf numFmtId="4" fontId="13" fillId="0" borderId="26" xfId="34" applyNumberFormat="1" applyFont="1" applyFill="1" applyBorder="1" applyAlignment="1">
      <alignment horizontal="center" vertical="center" wrapText="1"/>
      <protection/>
    </xf>
    <xf numFmtId="4" fontId="13" fillId="35" borderId="17" xfId="34" applyNumberFormat="1" applyFont="1" applyFill="1" applyBorder="1" applyAlignment="1">
      <alignment horizontal="center" vertical="center" wrapText="1"/>
      <protection/>
    </xf>
    <xf numFmtId="4" fontId="13" fillId="35" borderId="19" xfId="0" applyNumberFormat="1" applyFont="1" applyFill="1" applyBorder="1" applyAlignment="1">
      <alignment/>
    </xf>
    <xf numFmtId="4" fontId="7" fillId="35" borderId="19" xfId="0" applyNumberFormat="1" applyFont="1" applyFill="1" applyBorder="1" applyAlignment="1">
      <alignment/>
    </xf>
    <xf numFmtId="4" fontId="7" fillId="33" borderId="19" xfId="0" applyNumberFormat="1" applyFont="1" applyFill="1" applyBorder="1" applyAlignment="1">
      <alignment/>
    </xf>
    <xf numFmtId="4" fontId="7" fillId="38" borderId="19" xfId="0" applyNumberFormat="1" applyFont="1" applyFill="1" applyBorder="1" applyAlignment="1">
      <alignment/>
    </xf>
    <xf numFmtId="4" fontId="7" fillId="0" borderId="20" xfId="0" applyNumberFormat="1" applyFont="1" applyFill="1" applyBorder="1" applyAlignment="1">
      <alignment/>
    </xf>
    <xf numFmtId="4" fontId="7" fillId="0" borderId="22" xfId="0" applyNumberFormat="1" applyFont="1" applyFill="1" applyBorder="1" applyAlignment="1">
      <alignment horizontal="center" wrapText="1"/>
    </xf>
    <xf numFmtId="2" fontId="7" fillId="35" borderId="19" xfId="0" applyNumberFormat="1" applyFont="1" applyFill="1" applyBorder="1" applyAlignment="1">
      <alignment horizontal="center"/>
    </xf>
    <xf numFmtId="4" fontId="7" fillId="35" borderId="19" xfId="0" applyNumberFormat="1" applyFont="1" applyFill="1" applyBorder="1" applyAlignment="1">
      <alignment horizontal="center"/>
    </xf>
    <xf numFmtId="0" fontId="7" fillId="36" borderId="19" xfId="0" applyFont="1" applyFill="1" applyBorder="1" applyAlignment="1">
      <alignment/>
    </xf>
    <xf numFmtId="0" fontId="7" fillId="0" borderId="19" xfId="0" applyFont="1" applyBorder="1" applyAlignment="1">
      <alignment horizontal="center"/>
    </xf>
    <xf numFmtId="0" fontId="7" fillId="33" borderId="19" xfId="0" applyFont="1" applyFill="1" applyBorder="1" applyAlignment="1">
      <alignment horizontal="center"/>
    </xf>
    <xf numFmtId="4" fontId="7" fillId="0" borderId="19" xfId="0" applyNumberFormat="1" applyFont="1" applyBorder="1" applyAlignment="1">
      <alignment horizontal="center"/>
    </xf>
    <xf numFmtId="0" fontId="7" fillId="36" borderId="19" xfId="0" applyFont="1" applyFill="1" applyBorder="1" applyAlignment="1">
      <alignment horizontal="center"/>
    </xf>
    <xf numFmtId="4" fontId="12" fillId="0" borderId="22" xfId="0" applyNumberFormat="1" applyFont="1" applyFill="1" applyBorder="1" applyAlignment="1">
      <alignment horizontal="center" wrapText="1"/>
    </xf>
    <xf numFmtId="2" fontId="8" fillId="35" borderId="19" xfId="0" applyNumberFormat="1" applyFont="1" applyFill="1" applyBorder="1" applyAlignment="1">
      <alignment horizontal="center"/>
    </xf>
    <xf numFmtId="4" fontId="8" fillId="0" borderId="26" xfId="0" applyNumberFormat="1" applyFont="1" applyBorder="1" applyAlignment="1">
      <alignment horizontal="center"/>
    </xf>
    <xf numFmtId="4" fontId="8" fillId="0" borderId="20" xfId="0" applyNumberFormat="1" applyFont="1" applyBorder="1" applyAlignment="1">
      <alignment horizontal="center"/>
    </xf>
    <xf numFmtId="4" fontId="8" fillId="0" borderId="20" xfId="0" applyNumberFormat="1" applyFont="1" applyFill="1" applyBorder="1" applyAlignment="1">
      <alignment horizontal="center"/>
    </xf>
    <xf numFmtId="4" fontId="8" fillId="0" borderId="43" xfId="0" applyNumberFormat="1" applyFont="1" applyFill="1" applyBorder="1" applyAlignment="1">
      <alignment horizontal="center"/>
    </xf>
    <xf numFmtId="4" fontId="8" fillId="34" borderId="24" xfId="0" applyNumberFormat="1" applyFont="1" applyFill="1" applyBorder="1" applyAlignment="1">
      <alignment horizontal="center"/>
    </xf>
    <xf numFmtId="4" fontId="8" fillId="0" borderId="19" xfId="0" applyNumberFormat="1" applyFont="1" applyFill="1" applyBorder="1" applyAlignment="1">
      <alignment horizontal="center"/>
    </xf>
    <xf numFmtId="4" fontId="8" fillId="0" borderId="24" xfId="0" applyNumberFormat="1" applyFont="1" applyFill="1" applyBorder="1" applyAlignment="1">
      <alignment horizontal="center"/>
    </xf>
    <xf numFmtId="4" fontId="8" fillId="0" borderId="44" xfId="0" applyNumberFormat="1" applyFont="1" applyFill="1" applyBorder="1" applyAlignment="1">
      <alignment horizontal="center"/>
    </xf>
    <xf numFmtId="0" fontId="13" fillId="0" borderId="19" xfId="0" applyFont="1" applyBorder="1" applyAlignment="1">
      <alignment wrapText="1"/>
    </xf>
    <xf numFmtId="0" fontId="13" fillId="0" borderId="19" xfId="0" applyFont="1" applyBorder="1" applyAlignment="1">
      <alignment horizontal="center" wrapText="1"/>
    </xf>
    <xf numFmtId="0" fontId="13" fillId="0" borderId="20" xfId="0" applyFont="1" applyBorder="1" applyAlignment="1">
      <alignment horizontal="center" wrapText="1"/>
    </xf>
    <xf numFmtId="0" fontId="13" fillId="0" borderId="25" xfId="0" applyFont="1" applyBorder="1" applyAlignment="1">
      <alignment horizontal="center" wrapText="1"/>
    </xf>
    <xf numFmtId="0" fontId="13" fillId="34" borderId="24" xfId="0" applyFont="1" applyFill="1" applyBorder="1" applyAlignment="1">
      <alignment horizontal="center"/>
    </xf>
    <xf numFmtId="0" fontId="13" fillId="0" borderId="26" xfId="0" applyFont="1" applyBorder="1" applyAlignment="1">
      <alignment wrapText="1"/>
    </xf>
    <xf numFmtId="0" fontId="13" fillId="0" borderId="20" xfId="0" applyFont="1" applyBorder="1" applyAlignment="1">
      <alignment wrapText="1"/>
    </xf>
    <xf numFmtId="0" fontId="13" fillId="0" borderId="27" xfId="0" applyFont="1" applyBorder="1" applyAlignment="1">
      <alignment wrapText="1"/>
    </xf>
    <xf numFmtId="4" fontId="7" fillId="36" borderId="19" xfId="0" applyNumberFormat="1" applyFont="1" applyFill="1" applyBorder="1" applyAlignment="1">
      <alignment/>
    </xf>
    <xf numFmtId="0" fontId="14" fillId="0" borderId="19" xfId="0" applyFont="1" applyBorder="1" applyAlignment="1">
      <alignment horizontal="center" wrapText="1"/>
    </xf>
    <xf numFmtId="0" fontId="14" fillId="0" borderId="20" xfId="0" applyFont="1" applyBorder="1" applyAlignment="1">
      <alignment horizontal="center" wrapText="1"/>
    </xf>
    <xf numFmtId="0" fontId="13" fillId="0" borderId="45" xfId="0" applyFont="1" applyBorder="1" applyAlignment="1">
      <alignment wrapText="1"/>
    </xf>
    <xf numFmtId="0" fontId="13" fillId="34" borderId="22" xfId="0" applyFont="1" applyFill="1" applyBorder="1" applyAlignment="1">
      <alignment/>
    </xf>
    <xf numFmtId="0" fontId="14" fillId="0" borderId="19" xfId="0" applyFont="1" applyBorder="1" applyAlignment="1">
      <alignment wrapText="1"/>
    </xf>
    <xf numFmtId="0" fontId="14" fillId="0" borderId="20" xfId="0" applyFont="1" applyBorder="1" applyAlignment="1">
      <alignment wrapText="1"/>
    </xf>
    <xf numFmtId="4" fontId="7" fillId="35" borderId="44" xfId="0" applyNumberFormat="1" applyFont="1" applyFill="1" applyBorder="1" applyAlignment="1">
      <alignment horizontal="right" wrapText="1"/>
    </xf>
    <xf numFmtId="0" fontId="13" fillId="0" borderId="22" xfId="0" applyFont="1" applyBorder="1" applyAlignment="1">
      <alignment wrapText="1"/>
    </xf>
    <xf numFmtId="0" fontId="13" fillId="0" borderId="18" xfId="0" applyFont="1" applyBorder="1" applyAlignment="1">
      <alignment wrapText="1"/>
    </xf>
    <xf numFmtId="0" fontId="13" fillId="34" borderId="22" xfId="0" applyFont="1" applyFill="1" applyBorder="1" applyAlignment="1">
      <alignment wrapText="1"/>
    </xf>
    <xf numFmtId="4" fontId="13" fillId="0" borderId="19" xfId="0" applyNumberFormat="1" applyFont="1" applyBorder="1" applyAlignment="1">
      <alignment wrapText="1"/>
    </xf>
    <xf numFmtId="4" fontId="13" fillId="0" borderId="20" xfId="0" applyNumberFormat="1" applyFont="1" applyBorder="1" applyAlignment="1">
      <alignment wrapText="1"/>
    </xf>
    <xf numFmtId="4" fontId="13" fillId="0" borderId="22" xfId="0" applyNumberFormat="1" applyFont="1" applyBorder="1" applyAlignment="1">
      <alignment wrapText="1"/>
    </xf>
    <xf numFmtId="0" fontId="2" fillId="0" borderId="0" xfId="0" applyFont="1" applyFill="1" applyBorder="1" applyAlignment="1">
      <alignment horizontal="center"/>
    </xf>
    <xf numFmtId="0" fontId="2" fillId="0" borderId="46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2" fillId="0" borderId="42" xfId="0" applyNumberFormat="1" applyFont="1" applyFill="1" applyBorder="1" applyAlignment="1">
      <alignment horizontal="center" vertical="center" wrapText="1"/>
    </xf>
    <xf numFmtId="4" fontId="2" fillId="0" borderId="47" xfId="0" applyNumberFormat="1" applyFont="1" applyFill="1" applyBorder="1" applyAlignment="1">
      <alignment horizontal="center" vertical="center" wrapText="1"/>
    </xf>
    <xf numFmtId="4" fontId="2" fillId="0" borderId="48" xfId="0" applyNumberFormat="1" applyFont="1" applyFill="1" applyBorder="1" applyAlignment="1">
      <alignment horizontal="center" vertical="center" wrapText="1"/>
    </xf>
    <xf numFmtId="4" fontId="2" fillId="35" borderId="11" xfId="0" applyNumberFormat="1" applyFont="1" applyFill="1" applyBorder="1" applyAlignment="1">
      <alignment horizontal="center" vertical="center" wrapText="1"/>
    </xf>
    <xf numFmtId="4" fontId="2" fillId="35" borderId="42" xfId="0" applyNumberFormat="1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/>
    </xf>
    <xf numFmtId="0" fontId="2" fillId="0" borderId="49" xfId="0" applyFont="1" applyFill="1" applyBorder="1" applyAlignment="1">
      <alignment horizontal="center"/>
    </xf>
    <xf numFmtId="0" fontId="2" fillId="0" borderId="47" xfId="0" applyFont="1" applyFill="1" applyBorder="1" applyAlignment="1">
      <alignment horizontal="center"/>
    </xf>
    <xf numFmtId="0" fontId="2" fillId="0" borderId="50" xfId="0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0" fontId="2" fillId="0" borderId="51" xfId="0" applyFont="1" applyFill="1" applyBorder="1" applyAlignment="1">
      <alignment horizontal="center"/>
    </xf>
    <xf numFmtId="2" fontId="3" fillId="0" borderId="11" xfId="0" applyNumberFormat="1" applyFont="1" applyFill="1" applyBorder="1" applyAlignment="1">
      <alignment horizontal="center" vertical="center" wrapText="1"/>
    </xf>
    <xf numFmtId="2" fontId="3" fillId="0" borderId="42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 vertical="center" wrapText="1"/>
    </xf>
    <xf numFmtId="2" fontId="2" fillId="0" borderId="48" xfId="0" applyNumberFormat="1" applyFont="1" applyBorder="1" applyAlignment="1">
      <alignment horizontal="center" vertical="center" wrapText="1"/>
    </xf>
    <xf numFmtId="2" fontId="2" fillId="0" borderId="50" xfId="0" applyNumberFormat="1" applyFont="1" applyBorder="1" applyAlignment="1">
      <alignment horizontal="center" vertical="center" wrapText="1"/>
    </xf>
    <xf numFmtId="2" fontId="2" fillId="0" borderId="36" xfId="0" applyNumberFormat="1" applyFont="1" applyBorder="1" applyAlignment="1">
      <alignment horizontal="center" vertical="center" wrapText="1"/>
    </xf>
    <xf numFmtId="2" fontId="2" fillId="0" borderId="51" xfId="0" applyNumberFormat="1" applyFont="1" applyBorder="1" applyAlignment="1">
      <alignment horizontal="center" vertical="center" wrapText="1"/>
    </xf>
    <xf numFmtId="0" fontId="2" fillId="39" borderId="46" xfId="0" applyFont="1" applyFill="1" applyBorder="1" applyAlignment="1">
      <alignment horizontal="center" vertical="center" wrapText="1"/>
    </xf>
    <xf numFmtId="0" fontId="2" fillId="39" borderId="10" xfId="0" applyFont="1" applyFill="1" applyBorder="1" applyAlignment="1">
      <alignment horizontal="center" vertical="center" wrapText="1"/>
    </xf>
    <xf numFmtId="0" fontId="2" fillId="39" borderId="50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textRotation="90"/>
    </xf>
    <xf numFmtId="0" fontId="2" fillId="34" borderId="12" xfId="0" applyFont="1" applyFill="1" applyBorder="1" applyAlignment="1">
      <alignment horizontal="center" textRotation="90"/>
    </xf>
    <xf numFmtId="2" fontId="2" fillId="0" borderId="52" xfId="0" applyNumberFormat="1" applyFont="1" applyBorder="1" applyAlignment="1">
      <alignment horizontal="center" vertical="center" wrapText="1"/>
    </xf>
    <xf numFmtId="2" fontId="2" fillId="0" borderId="33" xfId="0" applyNumberFormat="1" applyFont="1" applyBorder="1" applyAlignment="1">
      <alignment horizontal="center" vertical="center" wrapText="1"/>
    </xf>
    <xf numFmtId="0" fontId="2" fillId="39" borderId="49" xfId="0" applyFont="1" applyFill="1" applyBorder="1" applyAlignment="1">
      <alignment horizontal="center" vertical="center" wrapText="1"/>
    </xf>
    <xf numFmtId="0" fontId="2" fillId="39" borderId="0" xfId="0" applyFont="1" applyFill="1" applyBorder="1" applyAlignment="1">
      <alignment horizontal="center" vertical="center" wrapText="1"/>
    </xf>
    <xf numFmtId="0" fontId="2" fillId="39" borderId="36" xfId="0" applyFont="1" applyFill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textRotation="90"/>
    </xf>
    <xf numFmtId="0" fontId="2" fillId="0" borderId="12" xfId="0" applyFont="1" applyFill="1" applyBorder="1" applyAlignment="1">
      <alignment horizontal="center" textRotation="90"/>
    </xf>
    <xf numFmtId="2" fontId="2" fillId="0" borderId="53" xfId="0" applyNumberFormat="1" applyFont="1" applyBorder="1" applyAlignment="1">
      <alignment horizontal="center" vertical="center" wrapText="1"/>
    </xf>
    <xf numFmtId="2" fontId="2" fillId="0" borderId="34" xfId="0" applyNumberFormat="1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2" fontId="2" fillId="35" borderId="46" xfId="0" applyNumberFormat="1" applyFont="1" applyFill="1" applyBorder="1" applyAlignment="1">
      <alignment horizontal="center" vertical="center" wrapText="1"/>
    </xf>
    <xf numFmtId="2" fontId="2" fillId="35" borderId="50" xfId="0" applyNumberFormat="1" applyFont="1" applyFill="1" applyBorder="1" applyAlignment="1">
      <alignment horizontal="center" vertical="center" wrapText="1"/>
    </xf>
    <xf numFmtId="2" fontId="2" fillId="35" borderId="54" xfId="0" applyNumberFormat="1" applyFont="1" applyFill="1" applyBorder="1" applyAlignment="1">
      <alignment horizontal="center" vertical="center" wrapText="1"/>
    </xf>
    <xf numFmtId="2" fontId="2" fillId="35" borderId="55" xfId="0" applyNumberFormat="1" applyFont="1" applyFill="1" applyBorder="1" applyAlignment="1">
      <alignment horizontal="center" vertical="center" wrapText="1"/>
    </xf>
    <xf numFmtId="2" fontId="2" fillId="35" borderId="56" xfId="0" applyNumberFormat="1" applyFont="1" applyFill="1" applyBorder="1" applyAlignment="1">
      <alignment horizontal="center" vertical="center" wrapText="1"/>
    </xf>
    <xf numFmtId="2" fontId="2" fillId="35" borderId="57" xfId="0" applyNumberFormat="1" applyFont="1" applyFill="1" applyBorder="1" applyAlignment="1">
      <alignment horizontal="center" vertical="center" wrapText="1"/>
    </xf>
    <xf numFmtId="2" fontId="2" fillId="0" borderId="54" xfId="0" applyNumberFormat="1" applyFont="1" applyFill="1" applyBorder="1" applyAlignment="1">
      <alignment horizontal="center" vertical="center" wrapText="1"/>
    </xf>
    <xf numFmtId="2" fontId="2" fillId="0" borderId="55" xfId="0" applyNumberFormat="1" applyFont="1" applyFill="1" applyBorder="1" applyAlignment="1">
      <alignment horizontal="center" vertical="center" wrapText="1"/>
    </xf>
    <xf numFmtId="2" fontId="2" fillId="0" borderId="56" xfId="0" applyNumberFormat="1" applyFont="1" applyFill="1" applyBorder="1" applyAlignment="1">
      <alignment horizontal="center" vertical="center" wrapText="1"/>
    </xf>
    <xf numFmtId="2" fontId="2" fillId="0" borderId="57" xfId="0" applyNumberFormat="1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center" wrapText="1"/>
    </xf>
    <xf numFmtId="2" fontId="2" fillId="33" borderId="56" xfId="0" applyNumberFormat="1" applyFont="1" applyFill="1" applyBorder="1" applyAlignment="1">
      <alignment horizontal="center" vertical="center" wrapText="1"/>
    </xf>
    <xf numFmtId="2" fontId="2" fillId="33" borderId="57" xfId="0" applyNumberFormat="1" applyFont="1" applyFill="1" applyBorder="1" applyAlignment="1">
      <alignment horizontal="center" vertical="center" wrapText="1"/>
    </xf>
    <xf numFmtId="2" fontId="2" fillId="38" borderId="11" xfId="0" applyNumberFormat="1" applyFont="1" applyFill="1" applyBorder="1" applyAlignment="1">
      <alignment horizontal="center" vertical="center" wrapText="1"/>
    </xf>
    <xf numFmtId="2" fontId="2" fillId="38" borderId="12" xfId="0" applyNumberFormat="1" applyFont="1" applyFill="1" applyBorder="1" applyAlignment="1">
      <alignment horizontal="center" vertical="center" wrapText="1"/>
    </xf>
    <xf numFmtId="2" fontId="2" fillId="33" borderId="11" xfId="0" applyNumberFormat="1" applyFont="1" applyFill="1" applyBorder="1" applyAlignment="1">
      <alignment horizontal="center" vertical="center" wrapText="1"/>
    </xf>
    <xf numFmtId="2" fontId="2" fillId="33" borderId="12" xfId="0" applyNumberFormat="1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center" vertical="center" wrapText="1"/>
    </xf>
    <xf numFmtId="2" fontId="4" fillId="0" borderId="12" xfId="0" applyNumberFormat="1" applyFont="1" applyFill="1" applyBorder="1" applyAlignment="1">
      <alignment horizontal="center" vertical="center" wrapText="1"/>
    </xf>
    <xf numFmtId="2" fontId="2" fillId="0" borderId="58" xfId="0" applyNumberFormat="1" applyFont="1" applyFill="1" applyBorder="1" applyAlignment="1">
      <alignment horizontal="center" vertical="center" wrapText="1"/>
    </xf>
    <xf numFmtId="2" fontId="2" fillId="0" borderId="59" xfId="0" applyNumberFormat="1" applyFont="1" applyFill="1" applyBorder="1" applyAlignment="1">
      <alignment horizontal="center" vertical="center" wrapText="1"/>
    </xf>
    <xf numFmtId="2" fontId="2" fillId="36" borderId="11" xfId="0" applyNumberFormat="1" applyFont="1" applyFill="1" applyBorder="1" applyAlignment="1">
      <alignment horizontal="center" vertical="center" wrapText="1"/>
    </xf>
    <xf numFmtId="2" fontId="2" fillId="36" borderId="12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35" borderId="0" xfId="0" applyFont="1" applyFill="1" applyBorder="1" applyAlignment="1">
      <alignment horizontal="left"/>
    </xf>
    <xf numFmtId="0" fontId="0" fillId="0" borderId="36" xfId="0" applyFont="1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2" fontId="2" fillId="0" borderId="22" xfId="0" applyNumberFormat="1" applyFont="1" applyFill="1" applyBorder="1" applyAlignment="1">
      <alignment horizontal="center" vertical="center" textRotation="90" wrapText="1"/>
    </xf>
    <xf numFmtId="2" fontId="2" fillId="0" borderId="37" xfId="0" applyNumberFormat="1" applyFont="1" applyFill="1" applyBorder="1" applyAlignment="1">
      <alignment horizontal="center" vertical="center" textRotation="90" wrapText="1"/>
    </xf>
    <xf numFmtId="2" fontId="2" fillId="0" borderId="18" xfId="0" applyNumberFormat="1" applyFont="1" applyFill="1" applyBorder="1" applyAlignment="1">
      <alignment horizontal="center" vertical="center" textRotation="90" wrapText="1"/>
    </xf>
    <xf numFmtId="2" fontId="2" fillId="0" borderId="32" xfId="0" applyNumberFormat="1" applyFont="1" applyFill="1" applyBorder="1" applyAlignment="1">
      <alignment horizontal="center" vertical="center" textRotation="90" wrapText="1"/>
    </xf>
    <xf numFmtId="2" fontId="2" fillId="0" borderId="19" xfId="0" applyNumberFormat="1" applyFont="1" applyFill="1" applyBorder="1" applyAlignment="1">
      <alignment horizontal="center" vertical="center" textRotation="90" wrapText="1"/>
    </xf>
    <xf numFmtId="2" fontId="2" fillId="0" borderId="15" xfId="0" applyNumberFormat="1" applyFont="1" applyFill="1" applyBorder="1" applyAlignment="1">
      <alignment horizontal="center" vertical="center" textRotation="90" wrapText="1"/>
    </xf>
    <xf numFmtId="0" fontId="2" fillId="0" borderId="53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60" xfId="0" applyFont="1" applyFill="1" applyBorder="1" applyAlignment="1">
      <alignment horizontal="center" vertical="center" wrapText="1"/>
    </xf>
    <xf numFmtId="2" fontId="2" fillId="0" borderId="35" xfId="0" applyNumberFormat="1" applyFont="1" applyFill="1" applyBorder="1" applyAlignment="1">
      <alignment horizontal="center" vertical="center" textRotation="90" wrapText="1"/>
    </xf>
    <xf numFmtId="0" fontId="2" fillId="0" borderId="46" xfId="0" applyFont="1" applyFill="1" applyBorder="1" applyAlignment="1">
      <alignment horizontal="left"/>
    </xf>
    <xf numFmtId="0" fontId="2" fillId="0" borderId="49" xfId="0" applyFont="1" applyFill="1" applyBorder="1" applyAlignment="1">
      <alignment horizontal="left"/>
    </xf>
    <xf numFmtId="0" fontId="0" fillId="0" borderId="19" xfId="0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0" fillId="0" borderId="26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2" fontId="2" fillId="0" borderId="48" xfId="0" applyNumberFormat="1" applyFont="1" applyFill="1" applyBorder="1" applyAlignment="1">
      <alignment horizontal="center" vertical="center" wrapText="1"/>
    </xf>
    <xf numFmtId="2" fontId="2" fillId="0" borderId="45" xfId="0" applyNumberFormat="1" applyFont="1" applyFill="1" applyBorder="1" applyAlignment="1">
      <alignment horizontal="center" vertical="center" wrapText="1"/>
    </xf>
    <xf numFmtId="2" fontId="2" fillId="0" borderId="25" xfId="0" applyNumberFormat="1" applyFont="1" applyFill="1" applyBorder="1" applyAlignment="1">
      <alignment horizontal="center" vertical="center" wrapText="1"/>
    </xf>
    <xf numFmtId="2" fontId="2" fillId="0" borderId="60" xfId="0" applyNumberFormat="1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4" fontId="2" fillId="0" borderId="61" xfId="0" applyNumberFormat="1" applyFont="1" applyFill="1" applyBorder="1" applyAlignment="1">
      <alignment horizontal="center" vertical="center" textRotation="90" wrapText="1"/>
    </xf>
    <xf numFmtId="4" fontId="2" fillId="0" borderId="19" xfId="0" applyNumberFormat="1" applyFont="1" applyFill="1" applyBorder="1" applyAlignment="1">
      <alignment horizontal="center" vertical="center" textRotation="90" wrapText="1"/>
    </xf>
    <xf numFmtId="4" fontId="2" fillId="0" borderId="15" xfId="0" applyNumberFormat="1" applyFont="1" applyFill="1" applyBorder="1" applyAlignment="1">
      <alignment horizontal="center" vertical="center" textRotation="90" wrapText="1"/>
    </xf>
    <xf numFmtId="4" fontId="2" fillId="0" borderId="62" xfId="0" applyNumberFormat="1" applyFont="1" applyFill="1" applyBorder="1" applyAlignment="1">
      <alignment horizontal="center" vertical="center" textRotation="90" wrapText="1"/>
    </xf>
    <xf numFmtId="4" fontId="2" fillId="0" borderId="20" xfId="0" applyNumberFormat="1" applyFont="1" applyFill="1" applyBorder="1" applyAlignment="1">
      <alignment horizontal="center" vertical="center" textRotation="90" wrapText="1"/>
    </xf>
    <xf numFmtId="4" fontId="2" fillId="0" borderId="63" xfId="0" applyNumberFormat="1" applyFont="1" applyFill="1" applyBorder="1" applyAlignment="1">
      <alignment horizontal="center" vertical="center" textRotation="90" wrapText="1"/>
    </xf>
    <xf numFmtId="4" fontId="2" fillId="0" borderId="30" xfId="0" applyNumberFormat="1" applyFont="1" applyFill="1" applyBorder="1" applyAlignment="1">
      <alignment horizontal="center" vertical="center" textRotation="90" wrapText="1"/>
    </xf>
    <xf numFmtId="4" fontId="2" fillId="0" borderId="18" xfId="0" applyNumberFormat="1" applyFont="1" applyFill="1" applyBorder="1" applyAlignment="1">
      <alignment horizontal="center" vertical="center" textRotation="90" wrapText="1"/>
    </xf>
    <xf numFmtId="4" fontId="2" fillId="0" borderId="32" xfId="0" applyNumberFormat="1" applyFont="1" applyFill="1" applyBorder="1" applyAlignment="1">
      <alignment horizontal="center" vertical="center" textRotation="90" wrapText="1"/>
    </xf>
    <xf numFmtId="0" fontId="2" fillId="0" borderId="46" xfId="0" applyFont="1" applyFill="1" applyBorder="1" applyAlignment="1">
      <alignment horizontal="center" wrapText="1"/>
    </xf>
    <xf numFmtId="0" fontId="2" fillId="0" borderId="47" xfId="0" applyFont="1" applyFill="1" applyBorder="1" applyAlignment="1">
      <alignment horizontal="center" wrapText="1"/>
    </xf>
    <xf numFmtId="0" fontId="2" fillId="0" borderId="45" xfId="0" applyFont="1" applyFill="1" applyBorder="1" applyAlignment="1">
      <alignment horizontal="center" wrapText="1"/>
    </xf>
    <xf numFmtId="0" fontId="2" fillId="0" borderId="60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3" xfId="33"/>
    <cellStyle name="S4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190500</xdr:colOff>
      <xdr:row>3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9525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-SERVER\Share\&#1070;&#1083;&#1080;&#1103;%20&#1057;&#1077;&#1088;&#1075;&#1077;&#1077;&#1074;&#1085;&#1072;\2011%20&#1075;&#1086;&#1076;\&#1042;&#1099;&#1087;&#1080;&#1089;&#1082;&#1080;%202011\&#1058;&#1072;&#1096;&#1090;&#1072;&#1075;&#1086;&#1083;\&#1051;&#1080;&#1094;&#1077;&#1074;&#1086;&#1081;%20&#1089;&#1095;&#1077;&#1090;%208%20&#1052;&#1072;&#1088;&#1090;&#1072;%204%20%20&#1089;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0"/>
      <sheetName val="2010 печать"/>
      <sheetName val="2011 полн"/>
      <sheetName val="2011 печать"/>
      <sheetName val="2011 полн (2)"/>
      <sheetName val="2011 печать (Для сафонова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B24"/>
  <sheetViews>
    <sheetView zoomScalePageLayoutView="0" workbookViewId="0" topLeftCell="A1">
      <pane xSplit="2" ySplit="7" topLeftCell="AT11" activePane="bottomRight" state="frozen"/>
      <selection pane="topLeft" activeCell="A1" sqref="A1"/>
      <selection pane="topRight" activeCell="C1" sqref="C1"/>
      <selection pane="bottomLeft" activeCell="A8" sqref="A8"/>
      <selection pane="bottomRight" activeCell="BG10" sqref="BG10:BG21"/>
    </sheetView>
  </sheetViews>
  <sheetFormatPr defaultColWidth="9.00390625" defaultRowHeight="12.75"/>
  <cols>
    <col min="1" max="1" width="8.75390625" style="2" bestFit="1" customWidth="1"/>
    <col min="2" max="2" width="9.125" style="2" customWidth="1"/>
    <col min="3" max="3" width="11.375" style="2" customWidth="1"/>
    <col min="4" max="4" width="10.375" style="2" customWidth="1"/>
    <col min="5" max="5" width="10.125" style="2" bestFit="1" customWidth="1"/>
    <col min="6" max="6" width="9.125" style="2" customWidth="1"/>
    <col min="7" max="7" width="10.25390625" style="2" customWidth="1"/>
    <col min="8" max="8" width="9.125" style="2" customWidth="1"/>
    <col min="9" max="9" width="9.875" style="2" customWidth="1"/>
    <col min="10" max="10" width="9.125" style="2" customWidth="1"/>
    <col min="11" max="11" width="10.375" style="2" customWidth="1"/>
    <col min="12" max="12" width="9.125" style="2" customWidth="1"/>
    <col min="13" max="13" width="10.125" style="2" bestFit="1" customWidth="1"/>
    <col min="14" max="14" width="9.125" style="2" customWidth="1"/>
    <col min="15" max="15" width="10.125" style="2" bestFit="1" customWidth="1"/>
    <col min="16" max="18" width="9.125" style="2" customWidth="1"/>
    <col min="19" max="19" width="10.125" style="2" bestFit="1" customWidth="1"/>
    <col min="20" max="20" width="10.125" style="2" customWidth="1"/>
    <col min="21" max="21" width="10.125" style="2" bestFit="1" customWidth="1"/>
    <col min="22" max="22" width="10.25390625" style="2" customWidth="1"/>
    <col min="23" max="23" width="10.625" style="2" customWidth="1"/>
    <col min="24" max="24" width="10.125" style="2" customWidth="1"/>
    <col min="25" max="28" width="10.125" style="2" bestFit="1" customWidth="1"/>
    <col min="29" max="30" width="11.375" style="2" customWidth="1"/>
    <col min="31" max="31" width="9.25390625" style="2" bestFit="1" customWidth="1"/>
    <col min="32" max="32" width="10.125" style="2" bestFit="1" customWidth="1"/>
    <col min="33" max="33" width="12.00390625" style="2" customWidth="1"/>
    <col min="34" max="34" width="14.25390625" style="2" customWidth="1"/>
    <col min="35" max="35" width="9.25390625" style="2" bestFit="1" customWidth="1"/>
    <col min="36" max="36" width="12.625" style="2" customWidth="1"/>
    <col min="37" max="38" width="9.25390625" style="2" bestFit="1" customWidth="1"/>
    <col min="39" max="39" width="10.125" style="2" bestFit="1" customWidth="1"/>
    <col min="40" max="40" width="9.25390625" style="2" bestFit="1" customWidth="1"/>
    <col min="41" max="42" width="10.125" style="2" bestFit="1" customWidth="1"/>
    <col min="43" max="44" width="9.25390625" style="2" customWidth="1"/>
    <col min="45" max="45" width="10.125" style="2" bestFit="1" customWidth="1"/>
    <col min="46" max="46" width="11.625" style="2" customWidth="1"/>
    <col min="47" max="47" width="10.875" style="2" customWidth="1"/>
    <col min="48" max="48" width="10.625" style="2" customWidth="1"/>
    <col min="49" max="49" width="10.25390625" style="2" customWidth="1"/>
    <col min="50" max="50" width="10.625" style="2" customWidth="1"/>
    <col min="51" max="51" width="9.25390625" style="2" bestFit="1" customWidth="1"/>
    <col min="52" max="53" width="10.125" style="2" bestFit="1" customWidth="1"/>
    <col min="54" max="54" width="11.625" style="2" customWidth="1"/>
    <col min="55" max="55" width="11.75390625" style="2" customWidth="1"/>
    <col min="56" max="56" width="12.125" style="2" customWidth="1"/>
    <col min="57" max="57" width="13.625" style="2" customWidth="1"/>
    <col min="58" max="58" width="11.00390625" style="2" customWidth="1"/>
    <col min="59" max="59" width="11.375" style="2" customWidth="1"/>
    <col min="60" max="16384" width="9.125" style="2" customWidth="1"/>
  </cols>
  <sheetData>
    <row r="1" spans="1:18" ht="21" customHeight="1">
      <c r="A1" s="167" t="s">
        <v>0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"/>
      <c r="P1" s="1"/>
      <c r="Q1" s="1"/>
      <c r="R1" s="1"/>
    </row>
    <row r="2" spans="1:18" ht="13.5" thickBot="1">
      <c r="A2" s="1"/>
      <c r="B2" s="3"/>
      <c r="C2" s="4"/>
      <c r="D2" s="4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59" ht="29.25" customHeight="1" thickBot="1">
      <c r="A3" s="168" t="s">
        <v>1</v>
      </c>
      <c r="B3" s="170" t="s">
        <v>2</v>
      </c>
      <c r="C3" s="172" t="s">
        <v>3</v>
      </c>
      <c r="D3" s="174" t="s">
        <v>4</v>
      </c>
      <c r="E3" s="168" t="s">
        <v>5</v>
      </c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7"/>
      <c r="S3" s="168"/>
      <c r="T3" s="176"/>
      <c r="U3" s="168" t="s">
        <v>6</v>
      </c>
      <c r="V3" s="176"/>
      <c r="W3" s="182" t="s">
        <v>7</v>
      </c>
      <c r="X3" s="183"/>
      <c r="Y3" s="183"/>
      <c r="Z3" s="183"/>
      <c r="AA3" s="183"/>
      <c r="AB3" s="183"/>
      <c r="AC3" s="183"/>
      <c r="AD3" s="183"/>
      <c r="AE3" s="183"/>
      <c r="AF3" s="183"/>
      <c r="AG3" s="183"/>
      <c r="AH3" s="183"/>
      <c r="AI3" s="184"/>
      <c r="AJ3" s="188" t="s">
        <v>8</v>
      </c>
      <c r="AK3" s="191" t="s">
        <v>9</v>
      </c>
      <c r="AL3" s="192"/>
      <c r="AM3" s="192"/>
      <c r="AN3" s="192"/>
      <c r="AO3" s="192"/>
      <c r="AP3" s="192"/>
      <c r="AQ3" s="192"/>
      <c r="AR3" s="192"/>
      <c r="AS3" s="192"/>
      <c r="AT3" s="192"/>
      <c r="AU3" s="192"/>
      <c r="AV3" s="192"/>
      <c r="AW3" s="192"/>
      <c r="AX3" s="192"/>
      <c r="AY3" s="192"/>
      <c r="AZ3" s="192"/>
      <c r="BA3" s="192"/>
      <c r="BB3" s="192"/>
      <c r="BC3" s="192"/>
      <c r="BD3" s="192"/>
      <c r="BE3" s="193"/>
      <c r="BF3" s="197" t="s">
        <v>10</v>
      </c>
      <c r="BG3" s="204" t="s">
        <v>11</v>
      </c>
    </row>
    <row r="4" spans="1:59" ht="51.75" customHeight="1" hidden="1" thickBot="1">
      <c r="A4" s="169"/>
      <c r="B4" s="171"/>
      <c r="C4" s="173"/>
      <c r="D4" s="175"/>
      <c r="E4" s="169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9"/>
      <c r="S4" s="180"/>
      <c r="T4" s="181"/>
      <c r="U4" s="180"/>
      <c r="V4" s="181"/>
      <c r="W4" s="185"/>
      <c r="X4" s="186"/>
      <c r="Y4" s="186"/>
      <c r="Z4" s="186"/>
      <c r="AA4" s="186"/>
      <c r="AB4" s="186"/>
      <c r="AC4" s="186"/>
      <c r="AD4" s="186"/>
      <c r="AE4" s="186"/>
      <c r="AF4" s="186"/>
      <c r="AG4" s="186"/>
      <c r="AH4" s="186"/>
      <c r="AI4" s="187"/>
      <c r="AJ4" s="189"/>
      <c r="AK4" s="194"/>
      <c r="AL4" s="195"/>
      <c r="AM4" s="195"/>
      <c r="AN4" s="195"/>
      <c r="AO4" s="195"/>
      <c r="AP4" s="195"/>
      <c r="AQ4" s="195"/>
      <c r="AR4" s="195"/>
      <c r="AS4" s="195"/>
      <c r="AT4" s="195"/>
      <c r="AU4" s="195"/>
      <c r="AV4" s="195"/>
      <c r="AW4" s="195"/>
      <c r="AX4" s="195"/>
      <c r="AY4" s="195"/>
      <c r="AZ4" s="195"/>
      <c r="BA4" s="195"/>
      <c r="BB4" s="195"/>
      <c r="BC4" s="195"/>
      <c r="BD4" s="195"/>
      <c r="BE4" s="196"/>
      <c r="BF4" s="198"/>
      <c r="BG4" s="205"/>
    </row>
    <row r="5" spans="1:61" ht="19.5" customHeight="1">
      <c r="A5" s="169"/>
      <c r="B5" s="171"/>
      <c r="C5" s="173"/>
      <c r="D5" s="175"/>
      <c r="E5" s="207" t="s">
        <v>12</v>
      </c>
      <c r="F5" s="208"/>
      <c r="G5" s="207" t="s">
        <v>13</v>
      </c>
      <c r="H5" s="208"/>
      <c r="I5" s="207" t="s">
        <v>14</v>
      </c>
      <c r="J5" s="208"/>
      <c r="K5" s="207" t="s">
        <v>15</v>
      </c>
      <c r="L5" s="208"/>
      <c r="M5" s="207" t="s">
        <v>16</v>
      </c>
      <c r="N5" s="208"/>
      <c r="O5" s="211" t="s">
        <v>17</v>
      </c>
      <c r="P5" s="211"/>
      <c r="Q5" s="207" t="s">
        <v>18</v>
      </c>
      <c r="R5" s="208"/>
      <c r="S5" s="211" t="s">
        <v>19</v>
      </c>
      <c r="T5" s="208"/>
      <c r="U5" s="214" t="s">
        <v>20</v>
      </c>
      <c r="V5" s="200" t="s">
        <v>21</v>
      </c>
      <c r="W5" s="202" t="s">
        <v>22</v>
      </c>
      <c r="X5" s="202" t="s">
        <v>23</v>
      </c>
      <c r="Y5" s="202" t="s">
        <v>24</v>
      </c>
      <c r="Z5" s="202" t="s">
        <v>25</v>
      </c>
      <c r="AA5" s="202" t="s">
        <v>26</v>
      </c>
      <c r="AB5" s="202" t="s">
        <v>27</v>
      </c>
      <c r="AC5" s="202" t="s">
        <v>28</v>
      </c>
      <c r="AD5" s="216" t="s">
        <v>29</v>
      </c>
      <c r="AE5" s="216" t="s">
        <v>30</v>
      </c>
      <c r="AF5" s="218" t="s">
        <v>31</v>
      </c>
      <c r="AG5" s="220" t="s">
        <v>32</v>
      </c>
      <c r="AH5" s="222" t="s">
        <v>33</v>
      </c>
      <c r="AI5" s="224" t="s">
        <v>34</v>
      </c>
      <c r="AJ5" s="189"/>
      <c r="AK5" s="226" t="s">
        <v>35</v>
      </c>
      <c r="AL5" s="228" t="s">
        <v>36</v>
      </c>
      <c r="AM5" s="228" t="s">
        <v>37</v>
      </c>
      <c r="AN5" s="230" t="s">
        <v>38</v>
      </c>
      <c r="AO5" s="228" t="s">
        <v>39</v>
      </c>
      <c r="AP5" s="230" t="s">
        <v>40</v>
      </c>
      <c r="AQ5" s="230" t="s">
        <v>41</v>
      </c>
      <c r="AR5" s="230" t="s">
        <v>42</v>
      </c>
      <c r="AS5" s="230" t="s">
        <v>43</v>
      </c>
      <c r="AT5" s="230" t="s">
        <v>44</v>
      </c>
      <c r="AU5" s="232" t="s">
        <v>45</v>
      </c>
      <c r="AV5" s="234" t="s">
        <v>46</v>
      </c>
      <c r="AW5" s="232" t="s">
        <v>47</v>
      </c>
      <c r="AX5" s="236" t="s">
        <v>48</v>
      </c>
      <c r="AY5" s="7"/>
      <c r="AZ5" s="238" t="s">
        <v>49</v>
      </c>
      <c r="BA5" s="230" t="s">
        <v>50</v>
      </c>
      <c r="BB5" s="230" t="s">
        <v>51</v>
      </c>
      <c r="BC5" s="240" t="s">
        <v>52</v>
      </c>
      <c r="BD5" s="242" t="s">
        <v>53</v>
      </c>
      <c r="BE5" s="230" t="s">
        <v>54</v>
      </c>
      <c r="BF5" s="198"/>
      <c r="BG5" s="205"/>
      <c r="BH5" s="5"/>
      <c r="BI5" s="6"/>
    </row>
    <row r="6" spans="1:61" ht="56.25" customHeight="1" thickBot="1">
      <c r="A6" s="169"/>
      <c r="B6" s="171"/>
      <c r="C6" s="173"/>
      <c r="D6" s="175"/>
      <c r="E6" s="209"/>
      <c r="F6" s="210"/>
      <c r="G6" s="209"/>
      <c r="H6" s="210"/>
      <c r="I6" s="209"/>
      <c r="J6" s="210"/>
      <c r="K6" s="209"/>
      <c r="L6" s="210"/>
      <c r="M6" s="209"/>
      <c r="N6" s="210"/>
      <c r="O6" s="212"/>
      <c r="P6" s="212"/>
      <c r="Q6" s="209"/>
      <c r="R6" s="210"/>
      <c r="S6" s="213"/>
      <c r="T6" s="210"/>
      <c r="U6" s="215"/>
      <c r="V6" s="201"/>
      <c r="W6" s="203"/>
      <c r="X6" s="203"/>
      <c r="Y6" s="203"/>
      <c r="Z6" s="203"/>
      <c r="AA6" s="203"/>
      <c r="AB6" s="203"/>
      <c r="AC6" s="203"/>
      <c r="AD6" s="217"/>
      <c r="AE6" s="217"/>
      <c r="AF6" s="219"/>
      <c r="AG6" s="221"/>
      <c r="AH6" s="223"/>
      <c r="AI6" s="225"/>
      <c r="AJ6" s="190"/>
      <c r="AK6" s="227"/>
      <c r="AL6" s="229"/>
      <c r="AM6" s="229"/>
      <c r="AN6" s="231"/>
      <c r="AO6" s="229"/>
      <c r="AP6" s="231"/>
      <c r="AQ6" s="231"/>
      <c r="AR6" s="231"/>
      <c r="AS6" s="231"/>
      <c r="AT6" s="231"/>
      <c r="AU6" s="233"/>
      <c r="AV6" s="235"/>
      <c r="AW6" s="233"/>
      <c r="AX6" s="237"/>
      <c r="AY6" s="8" t="s">
        <v>55</v>
      </c>
      <c r="AZ6" s="239"/>
      <c r="BA6" s="231"/>
      <c r="BB6" s="231"/>
      <c r="BC6" s="241"/>
      <c r="BD6" s="243"/>
      <c r="BE6" s="231"/>
      <c r="BF6" s="199"/>
      <c r="BG6" s="206"/>
      <c r="BH6" s="5"/>
      <c r="BI6" s="6"/>
    </row>
    <row r="7" spans="1:61" ht="19.5" customHeight="1" thickBot="1">
      <c r="A7" s="9">
        <v>1</v>
      </c>
      <c r="B7" s="10">
        <v>2</v>
      </c>
      <c r="C7" s="10">
        <v>3</v>
      </c>
      <c r="D7" s="9">
        <v>4</v>
      </c>
      <c r="E7" s="10">
        <v>5</v>
      </c>
      <c r="F7" s="10">
        <v>6</v>
      </c>
      <c r="G7" s="9">
        <v>7</v>
      </c>
      <c r="H7" s="10">
        <v>8</v>
      </c>
      <c r="I7" s="10">
        <v>9</v>
      </c>
      <c r="J7" s="9">
        <v>10</v>
      </c>
      <c r="K7" s="10">
        <v>11</v>
      </c>
      <c r="L7" s="10">
        <v>12</v>
      </c>
      <c r="M7" s="9">
        <v>13</v>
      </c>
      <c r="N7" s="10">
        <v>14</v>
      </c>
      <c r="O7" s="10">
        <v>15</v>
      </c>
      <c r="P7" s="9">
        <v>16</v>
      </c>
      <c r="Q7" s="10">
        <v>17</v>
      </c>
      <c r="R7" s="10">
        <v>18</v>
      </c>
      <c r="S7" s="9">
        <v>19</v>
      </c>
      <c r="T7" s="10">
        <v>20</v>
      </c>
      <c r="U7" s="10">
        <v>21</v>
      </c>
      <c r="V7" s="9">
        <v>22</v>
      </c>
      <c r="W7" s="10">
        <v>23</v>
      </c>
      <c r="X7" s="9">
        <v>24</v>
      </c>
      <c r="Y7" s="10">
        <v>25</v>
      </c>
      <c r="Z7" s="9">
        <v>26</v>
      </c>
      <c r="AA7" s="10">
        <v>27</v>
      </c>
      <c r="AB7" s="9">
        <v>28</v>
      </c>
      <c r="AC7" s="10">
        <v>29</v>
      </c>
      <c r="AD7" s="9">
        <v>30</v>
      </c>
      <c r="AE7" s="9">
        <v>31</v>
      </c>
      <c r="AF7" s="10">
        <v>32</v>
      </c>
      <c r="AG7" s="9">
        <v>33</v>
      </c>
      <c r="AH7" s="10">
        <v>34</v>
      </c>
      <c r="AI7" s="9">
        <v>35</v>
      </c>
      <c r="AJ7" s="10">
        <v>36</v>
      </c>
      <c r="AK7" s="9">
        <v>37</v>
      </c>
      <c r="AL7" s="10">
        <v>38</v>
      </c>
      <c r="AM7" s="9">
        <v>39</v>
      </c>
      <c r="AN7" s="9">
        <v>40</v>
      </c>
      <c r="AO7" s="10">
        <v>41</v>
      </c>
      <c r="AP7" s="9">
        <v>42</v>
      </c>
      <c r="AQ7" s="10">
        <v>43</v>
      </c>
      <c r="AR7" s="9"/>
      <c r="AS7" s="9">
        <v>44</v>
      </c>
      <c r="AT7" s="10">
        <v>45</v>
      </c>
      <c r="AU7" s="9">
        <v>46</v>
      </c>
      <c r="AV7" s="10">
        <v>47</v>
      </c>
      <c r="AW7" s="9">
        <v>48</v>
      </c>
      <c r="AX7" s="9">
        <v>49</v>
      </c>
      <c r="AY7" s="10"/>
      <c r="AZ7" s="10">
        <v>50</v>
      </c>
      <c r="BA7" s="10">
        <v>51</v>
      </c>
      <c r="BB7" s="10">
        <v>52</v>
      </c>
      <c r="BC7" s="10">
        <v>53</v>
      </c>
      <c r="BD7" s="10">
        <v>54</v>
      </c>
      <c r="BE7" s="10"/>
      <c r="BF7" s="10">
        <v>55</v>
      </c>
      <c r="BG7" s="10">
        <v>56</v>
      </c>
      <c r="BH7" s="6"/>
      <c r="BI7" s="6"/>
    </row>
    <row r="8" spans="1:59" s="15" customFormat="1" ht="13.5" thickBot="1">
      <c r="A8" s="11" t="s">
        <v>56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3"/>
      <c r="AZ8" s="13"/>
      <c r="BA8" s="13"/>
      <c r="BB8" s="13"/>
      <c r="BC8" s="13"/>
      <c r="BD8" s="12"/>
      <c r="BE8" s="12"/>
      <c r="BF8" s="14"/>
      <c r="BG8" s="14"/>
    </row>
    <row r="9" spans="1:59" ht="12.75">
      <c r="A9" s="16" t="s">
        <v>57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8"/>
      <c r="BF9" s="14"/>
      <c r="BG9" s="19"/>
    </row>
    <row r="10" spans="1:106" ht="12.75">
      <c r="A10" s="20" t="s">
        <v>58</v>
      </c>
      <c r="B10" s="21">
        <v>233</v>
      </c>
      <c r="C10" s="120">
        <f aca="true" t="shared" si="0" ref="C10:C21">B10*0</f>
        <v>0</v>
      </c>
      <c r="D10" s="121">
        <v>0</v>
      </c>
      <c r="E10" s="43">
        <v>0</v>
      </c>
      <c r="F10" s="50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v>0</v>
      </c>
      <c r="P10" s="50">
        <v>0</v>
      </c>
      <c r="Q10" s="24">
        <v>0</v>
      </c>
      <c r="R10" s="25">
        <v>0</v>
      </c>
      <c r="S10" s="24">
        <v>0</v>
      </c>
      <c r="T10" s="25">
        <v>0</v>
      </c>
      <c r="U10" s="27">
        <f aca="true" t="shared" si="1" ref="U10:V21">E10+G10+I10+K10+M10+O10+Q10+S10</f>
        <v>0</v>
      </c>
      <c r="V10" s="28">
        <f t="shared" si="1"/>
        <v>0</v>
      </c>
      <c r="W10" s="23">
        <v>0</v>
      </c>
      <c r="X10" s="23"/>
      <c r="Y10" s="23">
        <v>0</v>
      </c>
      <c r="Z10" s="23">
        <v>0</v>
      </c>
      <c r="AA10" s="23">
        <v>0</v>
      </c>
      <c r="AB10" s="23">
        <v>0</v>
      </c>
      <c r="AC10" s="22">
        <v>0</v>
      </c>
      <c r="AD10" s="22">
        <v>0</v>
      </c>
      <c r="AE10" s="29">
        <v>0</v>
      </c>
      <c r="AF10" s="29">
        <f>SUM(W10:AE10)</f>
        <v>0</v>
      </c>
      <c r="AG10" s="30">
        <f>AF10+V10+D10</f>
        <v>0</v>
      </c>
      <c r="AH10" s="122">
        <f aca="true" t="shared" si="2" ref="AH10:AI21">AC10</f>
        <v>0</v>
      </c>
      <c r="AI10" s="122">
        <f t="shared" si="2"/>
        <v>0</v>
      </c>
      <c r="AJ10" s="123"/>
      <c r="AK10" s="109">
        <v>0</v>
      </c>
      <c r="AL10" s="109">
        <v>0</v>
      </c>
      <c r="AM10" s="109">
        <v>0</v>
      </c>
      <c r="AN10" s="109">
        <v>0</v>
      </c>
      <c r="AO10" s="109">
        <v>0</v>
      </c>
      <c r="AP10" s="109">
        <v>0</v>
      </c>
      <c r="AQ10" s="109">
        <v>0</v>
      </c>
      <c r="AR10" s="109">
        <v>0</v>
      </c>
      <c r="AS10" s="109">
        <v>0</v>
      </c>
      <c r="AT10" s="109"/>
      <c r="AU10" s="124"/>
      <c r="AV10" s="125"/>
      <c r="AW10" s="124"/>
      <c r="AX10" s="124"/>
      <c r="AY10" s="109"/>
      <c r="AZ10" s="126"/>
      <c r="BA10" s="126"/>
      <c r="BB10" s="126">
        <f>BA10*0.18</f>
        <v>0</v>
      </c>
      <c r="BC10" s="33">
        <f aca="true" t="shared" si="3" ref="BC10:BC21">SUM(AK10:BB10)</f>
        <v>0</v>
      </c>
      <c r="BD10" s="34"/>
      <c r="BE10" s="35">
        <f>BC10</f>
        <v>0</v>
      </c>
      <c r="BF10" s="35">
        <f>AG10-BE10</f>
        <v>0</v>
      </c>
      <c r="BG10" s="35">
        <f>AF10-U10</f>
        <v>0</v>
      </c>
      <c r="BH10" s="35"/>
      <c r="BI10" s="35"/>
      <c r="BJ10" s="35"/>
      <c r="BK10" s="35"/>
      <c r="BL10" s="34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4"/>
      <c r="CI10" s="34"/>
      <c r="CJ10" s="34"/>
      <c r="CK10" s="34"/>
      <c r="CL10" s="34"/>
      <c r="CM10" s="34"/>
      <c r="CN10" s="35"/>
      <c r="CO10" s="35"/>
      <c r="CP10" s="35"/>
      <c r="CQ10" s="35"/>
      <c r="CR10" s="35"/>
      <c r="CS10" s="36"/>
      <c r="CT10" s="36"/>
      <c r="CU10" s="33"/>
      <c r="CV10" s="14"/>
      <c r="CW10" s="14"/>
      <c r="CX10" s="19"/>
      <c r="CY10" s="37"/>
      <c r="CZ10" s="38"/>
      <c r="DA10" s="39"/>
      <c r="DB10" s="40"/>
    </row>
    <row r="11" spans="1:104" ht="12.75">
      <c r="A11" s="20" t="s">
        <v>59</v>
      </c>
      <c r="B11" s="127">
        <v>233</v>
      </c>
      <c r="C11" s="120">
        <f t="shared" si="0"/>
        <v>0</v>
      </c>
      <c r="D11" s="121">
        <v>0</v>
      </c>
      <c r="E11" s="43">
        <v>0</v>
      </c>
      <c r="F11" s="50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v>0</v>
      </c>
      <c r="P11" s="43">
        <v>0</v>
      </c>
      <c r="Q11" s="50">
        <v>0</v>
      </c>
      <c r="R11" s="50">
        <v>0</v>
      </c>
      <c r="S11" s="22">
        <v>0</v>
      </c>
      <c r="T11" s="23">
        <v>0</v>
      </c>
      <c r="U11" s="41">
        <f t="shared" si="1"/>
        <v>0</v>
      </c>
      <c r="V11" s="28">
        <f t="shared" si="1"/>
        <v>0</v>
      </c>
      <c r="W11" s="23">
        <v>0</v>
      </c>
      <c r="X11" s="22">
        <v>0</v>
      </c>
      <c r="Y11" s="23">
        <v>0</v>
      </c>
      <c r="Z11" s="23">
        <v>0</v>
      </c>
      <c r="AA11" s="23">
        <v>0</v>
      </c>
      <c r="AB11" s="23">
        <v>0</v>
      </c>
      <c r="AC11" s="22">
        <v>0</v>
      </c>
      <c r="AD11" s="22">
        <v>0</v>
      </c>
      <c r="AE11" s="22">
        <v>0</v>
      </c>
      <c r="AF11" s="29">
        <f>SUM(W11:AE11)</f>
        <v>0</v>
      </c>
      <c r="AG11" s="30">
        <f>AF11+V11+D11</f>
        <v>0</v>
      </c>
      <c r="AH11" s="31">
        <f t="shared" si="2"/>
        <v>0</v>
      </c>
      <c r="AI11" s="31">
        <f t="shared" si="2"/>
        <v>0</v>
      </c>
      <c r="AJ11" s="123"/>
      <c r="AK11" s="109">
        <v>0</v>
      </c>
      <c r="AL11" s="109">
        <v>0</v>
      </c>
      <c r="AM11" s="109">
        <v>0</v>
      </c>
      <c r="AN11" s="109">
        <v>0</v>
      </c>
      <c r="AO11" s="109">
        <v>0</v>
      </c>
      <c r="AP11" s="109">
        <v>0</v>
      </c>
      <c r="AQ11" s="109">
        <v>0</v>
      </c>
      <c r="AR11" s="109">
        <v>0</v>
      </c>
      <c r="AS11" s="109">
        <v>0</v>
      </c>
      <c r="AT11" s="109"/>
      <c r="AU11" s="124"/>
      <c r="AV11" s="125"/>
      <c r="AW11" s="124"/>
      <c r="AX11" s="124"/>
      <c r="AY11" s="109"/>
      <c r="AZ11" s="126"/>
      <c r="BA11" s="126"/>
      <c r="BB11" s="126">
        <f>BA11*0.18</f>
        <v>0</v>
      </c>
      <c r="BC11" s="126">
        <f t="shared" si="3"/>
        <v>0</v>
      </c>
      <c r="BD11" s="34"/>
      <c r="BE11" s="35">
        <f aca="true" t="shared" si="4" ref="BE11:BE21">BC11</f>
        <v>0</v>
      </c>
      <c r="BF11" s="35">
        <f aca="true" t="shared" si="5" ref="BF11:BF21">AG11-BE11</f>
        <v>0</v>
      </c>
      <c r="BG11" s="35">
        <f aca="true" t="shared" si="6" ref="BG11:BG21">AF11-U11</f>
        <v>0</v>
      </c>
      <c r="BH11" s="35"/>
      <c r="BI11" s="35"/>
      <c r="BJ11" s="35"/>
      <c r="BK11" s="35"/>
      <c r="BL11" s="34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4"/>
      <c r="CI11" s="34"/>
      <c r="CJ11" s="34"/>
      <c r="CK11" s="34"/>
      <c r="CL11" s="34"/>
      <c r="CM11" s="34"/>
      <c r="CN11" s="35"/>
      <c r="CO11" s="35"/>
      <c r="CP11" s="35"/>
      <c r="CQ11" s="35"/>
      <c r="CR11" s="35"/>
      <c r="CS11" s="36"/>
      <c r="CT11" s="36"/>
      <c r="CU11" s="33"/>
      <c r="CV11" s="14"/>
      <c r="CW11" s="14"/>
      <c r="CX11" s="19"/>
      <c r="CY11" s="38"/>
      <c r="CZ11" s="42"/>
    </row>
    <row r="12" spans="1:103" ht="12.75">
      <c r="A12" s="20" t="s">
        <v>60</v>
      </c>
      <c r="B12" s="127">
        <v>233</v>
      </c>
      <c r="C12" s="120">
        <f t="shared" si="0"/>
        <v>0</v>
      </c>
      <c r="D12" s="121">
        <v>0</v>
      </c>
      <c r="E12" s="43">
        <v>0</v>
      </c>
      <c r="F12" s="50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v>0</v>
      </c>
      <c r="P12" s="43">
        <v>0</v>
      </c>
      <c r="Q12" s="43">
        <v>0</v>
      </c>
      <c r="R12" s="43">
        <v>0</v>
      </c>
      <c r="S12" s="43">
        <v>0</v>
      </c>
      <c r="T12" s="23">
        <v>0</v>
      </c>
      <c r="U12" s="23">
        <f t="shared" si="1"/>
        <v>0</v>
      </c>
      <c r="V12" s="44">
        <f t="shared" si="1"/>
        <v>0</v>
      </c>
      <c r="W12" s="45">
        <v>0</v>
      </c>
      <c r="X12" s="22"/>
      <c r="Y12" s="23">
        <v>0</v>
      </c>
      <c r="Z12" s="23">
        <v>0</v>
      </c>
      <c r="AA12" s="23">
        <v>0</v>
      </c>
      <c r="AB12" s="23">
        <v>0</v>
      </c>
      <c r="AC12" s="22">
        <v>0</v>
      </c>
      <c r="AD12" s="22">
        <v>0</v>
      </c>
      <c r="AE12" s="23">
        <v>0</v>
      </c>
      <c r="AF12" s="46">
        <f>SUM(W12:AE12)</f>
        <v>0</v>
      </c>
      <c r="AG12" s="30">
        <f>AF12+V12+D12</f>
        <v>0</v>
      </c>
      <c r="AH12" s="31">
        <f t="shared" si="2"/>
        <v>0</v>
      </c>
      <c r="AI12" s="122">
        <f t="shared" si="2"/>
        <v>0</v>
      </c>
      <c r="AJ12" s="123"/>
      <c r="AK12" s="109">
        <v>0</v>
      </c>
      <c r="AL12" s="109">
        <v>0</v>
      </c>
      <c r="AM12" s="109">
        <v>0</v>
      </c>
      <c r="AN12" s="109">
        <v>0</v>
      </c>
      <c r="AO12" s="109">
        <v>0</v>
      </c>
      <c r="AP12" s="109">
        <v>0</v>
      </c>
      <c r="AQ12" s="109">
        <v>0</v>
      </c>
      <c r="AR12" s="109">
        <v>0</v>
      </c>
      <c r="AS12" s="109">
        <v>0</v>
      </c>
      <c r="AT12" s="109"/>
      <c r="AU12" s="124"/>
      <c r="AV12" s="125"/>
      <c r="AW12" s="124"/>
      <c r="AX12" s="124"/>
      <c r="AY12" s="109"/>
      <c r="AZ12" s="126"/>
      <c r="BA12" s="126"/>
      <c r="BB12" s="126">
        <f>BA12*0.18</f>
        <v>0</v>
      </c>
      <c r="BC12" s="126">
        <f t="shared" si="3"/>
        <v>0</v>
      </c>
      <c r="BD12" s="34"/>
      <c r="BE12" s="35">
        <f t="shared" si="4"/>
        <v>0</v>
      </c>
      <c r="BF12" s="35">
        <f t="shared" si="5"/>
        <v>0</v>
      </c>
      <c r="BG12" s="35">
        <f t="shared" si="6"/>
        <v>0</v>
      </c>
      <c r="BH12" s="35"/>
      <c r="BI12" s="35"/>
      <c r="BJ12" s="35"/>
      <c r="BK12" s="35"/>
      <c r="BL12" s="34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4"/>
      <c r="CI12" s="34"/>
      <c r="CJ12" s="34"/>
      <c r="CK12" s="34"/>
      <c r="CL12" s="34"/>
      <c r="CM12" s="34"/>
      <c r="CN12" s="35"/>
      <c r="CO12" s="35"/>
      <c r="CP12" s="35"/>
      <c r="CQ12" s="35"/>
      <c r="CR12" s="35"/>
      <c r="CS12" s="36"/>
      <c r="CT12" s="36"/>
      <c r="CU12" s="33"/>
      <c r="CV12" s="14"/>
      <c r="CW12" s="14"/>
      <c r="CX12" s="38"/>
      <c r="CY12" s="42"/>
    </row>
    <row r="13" spans="1:105" ht="12.75">
      <c r="A13" s="20" t="s">
        <v>61</v>
      </c>
      <c r="B13" s="21">
        <v>233</v>
      </c>
      <c r="C13" s="120">
        <f t="shared" si="0"/>
        <v>0</v>
      </c>
      <c r="D13" s="128">
        <v>0</v>
      </c>
      <c r="E13" s="24">
        <v>0</v>
      </c>
      <c r="F13" s="50">
        <v>0</v>
      </c>
      <c r="G13" s="107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v>0</v>
      </c>
      <c r="P13" s="43">
        <v>0</v>
      </c>
      <c r="Q13" s="50">
        <v>0</v>
      </c>
      <c r="R13" s="50">
        <v>0</v>
      </c>
      <c r="S13" s="110">
        <v>0</v>
      </c>
      <c r="T13" s="26">
        <v>0</v>
      </c>
      <c r="U13" s="41">
        <f t="shared" si="1"/>
        <v>0</v>
      </c>
      <c r="V13" s="44">
        <f t="shared" si="1"/>
        <v>0</v>
      </c>
      <c r="W13" s="23">
        <v>0</v>
      </c>
      <c r="X13" s="22"/>
      <c r="Y13" s="23">
        <v>0</v>
      </c>
      <c r="Z13" s="23">
        <v>0</v>
      </c>
      <c r="AA13" s="23">
        <v>0</v>
      </c>
      <c r="AB13" s="22">
        <v>0</v>
      </c>
      <c r="AC13" s="23">
        <v>0</v>
      </c>
      <c r="AD13" s="22">
        <v>0</v>
      </c>
      <c r="AE13" s="22">
        <v>0</v>
      </c>
      <c r="AF13" s="29">
        <f>SUM(W13:AD13)</f>
        <v>0</v>
      </c>
      <c r="AG13" s="47">
        <f>AF13+V13+D13</f>
        <v>0</v>
      </c>
      <c r="AH13" s="129">
        <f t="shared" si="2"/>
        <v>0</v>
      </c>
      <c r="AI13" s="129">
        <f t="shared" si="2"/>
        <v>0</v>
      </c>
      <c r="AJ13" s="130"/>
      <c r="AK13" s="32">
        <v>0</v>
      </c>
      <c r="AL13" s="32">
        <v>0</v>
      </c>
      <c r="AM13" s="32">
        <v>0</v>
      </c>
      <c r="AN13" s="32">
        <v>0</v>
      </c>
      <c r="AO13" s="32">
        <v>0</v>
      </c>
      <c r="AP13" s="32">
        <v>0</v>
      </c>
      <c r="AQ13" s="109">
        <v>0</v>
      </c>
      <c r="AR13" s="32">
        <v>0</v>
      </c>
      <c r="AS13" s="109"/>
      <c r="AT13" s="131"/>
      <c r="AU13" s="132"/>
      <c r="AV13" s="132"/>
      <c r="AW13" s="132"/>
      <c r="AX13" s="132"/>
      <c r="AY13" s="109"/>
      <c r="AZ13" s="109"/>
      <c r="BA13" s="131"/>
      <c r="BB13" s="131"/>
      <c r="BC13" s="133">
        <f t="shared" si="3"/>
        <v>0</v>
      </c>
      <c r="BD13" s="134"/>
      <c r="BE13" s="35">
        <f t="shared" si="4"/>
        <v>0</v>
      </c>
      <c r="BF13" s="35">
        <f t="shared" si="5"/>
        <v>0</v>
      </c>
      <c r="BG13" s="35">
        <f t="shared" si="6"/>
        <v>0</v>
      </c>
      <c r="BH13" s="35"/>
      <c r="BI13" s="35"/>
      <c r="BJ13" s="35"/>
      <c r="BK13" s="35"/>
      <c r="BL13" s="34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4"/>
      <c r="CI13" s="34"/>
      <c r="CJ13" s="34"/>
      <c r="CK13" s="34"/>
      <c r="CL13" s="34"/>
      <c r="CM13" s="34"/>
      <c r="CN13" s="35"/>
      <c r="CO13" s="35"/>
      <c r="CP13" s="35"/>
      <c r="CQ13" s="35"/>
      <c r="CR13" s="35"/>
      <c r="CS13" s="36"/>
      <c r="CT13" s="36"/>
      <c r="CU13" s="33"/>
      <c r="CV13" s="14"/>
      <c r="CW13" s="14"/>
      <c r="CX13" s="14"/>
      <c r="CY13" s="19"/>
      <c r="CZ13" s="38"/>
      <c r="DA13" s="42"/>
    </row>
    <row r="14" spans="1:104" ht="12.75">
      <c r="A14" s="20" t="s">
        <v>62</v>
      </c>
      <c r="B14" s="135">
        <v>233</v>
      </c>
      <c r="C14" s="112">
        <f t="shared" si="0"/>
        <v>0</v>
      </c>
      <c r="D14" s="136">
        <v>0</v>
      </c>
      <c r="E14" s="137">
        <v>0</v>
      </c>
      <c r="F14" s="138">
        <v>0</v>
      </c>
      <c r="G14" s="118">
        <v>0</v>
      </c>
      <c r="H14" s="118">
        <v>0</v>
      </c>
      <c r="I14" s="118">
        <v>0</v>
      </c>
      <c r="J14" s="118">
        <v>0</v>
      </c>
      <c r="K14" s="118">
        <v>0</v>
      </c>
      <c r="L14" s="118">
        <v>0</v>
      </c>
      <c r="M14" s="118">
        <v>0</v>
      </c>
      <c r="N14" s="118">
        <v>0</v>
      </c>
      <c r="O14" s="118">
        <v>0</v>
      </c>
      <c r="P14" s="118">
        <v>0</v>
      </c>
      <c r="Q14" s="138">
        <v>0</v>
      </c>
      <c r="R14" s="138">
        <v>0</v>
      </c>
      <c r="S14" s="118">
        <v>0</v>
      </c>
      <c r="T14" s="139">
        <v>0</v>
      </c>
      <c r="U14" s="140">
        <f t="shared" si="1"/>
        <v>0</v>
      </c>
      <c r="V14" s="141">
        <f>F14+H14+J14+L14+N14++R14+T14</f>
        <v>0</v>
      </c>
      <c r="W14" s="142">
        <v>0</v>
      </c>
      <c r="X14" s="139">
        <v>0</v>
      </c>
      <c r="Y14" s="142">
        <v>0</v>
      </c>
      <c r="Z14" s="142">
        <v>0</v>
      </c>
      <c r="AA14" s="142">
        <v>0</v>
      </c>
      <c r="AB14" s="142">
        <v>0</v>
      </c>
      <c r="AC14" s="139">
        <v>0</v>
      </c>
      <c r="AD14" s="139">
        <v>0</v>
      </c>
      <c r="AE14" s="143">
        <v>0</v>
      </c>
      <c r="AF14" s="144">
        <f>SUM(W14:AE14)</f>
        <v>0</v>
      </c>
      <c r="AG14" s="113">
        <f aca="true" t="shared" si="7" ref="AG14:AG21">D14+V14+AF14</f>
        <v>0</v>
      </c>
      <c r="AH14" s="114">
        <f t="shared" si="2"/>
        <v>0</v>
      </c>
      <c r="AI14" s="114">
        <f t="shared" si="2"/>
        <v>0</v>
      </c>
      <c r="AJ14" s="115"/>
      <c r="AK14" s="49">
        <v>0</v>
      </c>
      <c r="AL14" s="49">
        <v>0</v>
      </c>
      <c r="AM14" s="49">
        <v>0</v>
      </c>
      <c r="AN14" s="49">
        <v>0</v>
      </c>
      <c r="AO14" s="49">
        <v>0</v>
      </c>
      <c r="AP14" s="49">
        <v>0</v>
      </c>
      <c r="AQ14" s="49">
        <v>0</v>
      </c>
      <c r="AR14" s="49">
        <v>0</v>
      </c>
      <c r="AS14" s="49"/>
      <c r="AT14" s="116"/>
      <c r="AU14" s="117"/>
      <c r="AV14" s="117"/>
      <c r="AW14" s="117"/>
      <c r="AX14" s="117"/>
      <c r="AY14" s="49"/>
      <c r="AZ14" s="49"/>
      <c r="BA14" s="116"/>
      <c r="BB14" s="116"/>
      <c r="BC14" s="118">
        <f t="shared" si="3"/>
        <v>0</v>
      </c>
      <c r="BD14" s="119"/>
      <c r="BE14" s="35">
        <f t="shared" si="4"/>
        <v>0</v>
      </c>
      <c r="BF14" s="35">
        <f t="shared" si="5"/>
        <v>0</v>
      </c>
      <c r="BG14" s="35">
        <f t="shared" si="6"/>
        <v>0</v>
      </c>
      <c r="BH14" s="35"/>
      <c r="BI14" s="35"/>
      <c r="BJ14" s="35"/>
      <c r="BK14" s="35"/>
      <c r="BL14" s="34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4"/>
      <c r="CI14" s="34"/>
      <c r="CJ14" s="34"/>
      <c r="CK14" s="34"/>
      <c r="CL14" s="34"/>
      <c r="CM14" s="34"/>
      <c r="CN14" s="35"/>
      <c r="CO14" s="35"/>
      <c r="CP14" s="35"/>
      <c r="CQ14" s="35"/>
      <c r="CR14" s="35"/>
      <c r="CS14" s="36"/>
      <c r="CT14" s="36"/>
      <c r="CU14" s="33"/>
      <c r="CV14" s="14"/>
      <c r="CW14" s="14"/>
      <c r="CX14" s="19"/>
      <c r="CY14" s="38"/>
      <c r="CZ14" s="42"/>
    </row>
    <row r="15" spans="1:104" ht="13.5" thickBot="1">
      <c r="A15" s="20" t="s">
        <v>63</v>
      </c>
      <c r="B15" s="127">
        <v>233</v>
      </c>
      <c r="C15" s="120">
        <f t="shared" si="0"/>
        <v>0</v>
      </c>
      <c r="D15" s="128">
        <v>0</v>
      </c>
      <c r="E15" s="145">
        <v>0</v>
      </c>
      <c r="F15" s="145"/>
      <c r="G15" s="145"/>
      <c r="H15" s="145"/>
      <c r="I15" s="146">
        <v>0</v>
      </c>
      <c r="J15" s="146"/>
      <c r="K15" s="146">
        <v>0</v>
      </c>
      <c r="L15" s="146"/>
      <c r="M15" s="146">
        <v>0</v>
      </c>
      <c r="N15" s="146"/>
      <c r="O15" s="146"/>
      <c r="P15" s="146"/>
      <c r="Q15" s="146">
        <v>0</v>
      </c>
      <c r="R15" s="147"/>
      <c r="S15" s="147">
        <v>0</v>
      </c>
      <c r="T15" s="146"/>
      <c r="U15" s="148">
        <f t="shared" si="1"/>
        <v>0</v>
      </c>
      <c r="V15" s="149">
        <f t="shared" si="1"/>
        <v>0</v>
      </c>
      <c r="W15" s="150">
        <v>0</v>
      </c>
      <c r="X15" s="145">
        <v>0</v>
      </c>
      <c r="Y15" s="145">
        <v>0</v>
      </c>
      <c r="Z15" s="145">
        <v>0</v>
      </c>
      <c r="AA15" s="145">
        <v>0</v>
      </c>
      <c r="AB15" s="145">
        <v>0</v>
      </c>
      <c r="AC15" s="145">
        <v>0</v>
      </c>
      <c r="AD15" s="145">
        <v>0</v>
      </c>
      <c r="AE15" s="151">
        <v>0</v>
      </c>
      <c r="AF15" s="152">
        <f aca="true" t="shared" si="8" ref="AF15:AF21">SUM(W15:AE15)</f>
        <v>0</v>
      </c>
      <c r="AG15" s="61">
        <f t="shared" si="7"/>
        <v>0</v>
      </c>
      <c r="AH15" s="129">
        <f t="shared" si="2"/>
        <v>0</v>
      </c>
      <c r="AI15" s="129">
        <f t="shared" si="2"/>
        <v>0</v>
      </c>
      <c r="AJ15" s="130"/>
      <c r="AK15" s="153">
        <v>0</v>
      </c>
      <c r="AL15" s="153">
        <v>0</v>
      </c>
      <c r="AM15" s="153">
        <v>0</v>
      </c>
      <c r="AN15" s="153">
        <v>0</v>
      </c>
      <c r="AO15" s="153">
        <v>0</v>
      </c>
      <c r="AP15" s="153">
        <v>0</v>
      </c>
      <c r="AQ15" s="153">
        <v>0</v>
      </c>
      <c r="AR15" s="153">
        <v>0</v>
      </c>
      <c r="AS15" s="109"/>
      <c r="AT15" s="131"/>
      <c r="AU15" s="132"/>
      <c r="AV15" s="132"/>
      <c r="AW15" s="132"/>
      <c r="AX15" s="132"/>
      <c r="AY15" s="109"/>
      <c r="AZ15" s="109"/>
      <c r="BA15" s="131"/>
      <c r="BB15" s="131"/>
      <c r="BC15" s="54">
        <f t="shared" si="3"/>
        <v>0</v>
      </c>
      <c r="BD15" s="134"/>
      <c r="BE15" s="35">
        <f t="shared" si="4"/>
        <v>0</v>
      </c>
      <c r="BF15" s="35">
        <f t="shared" si="5"/>
        <v>0</v>
      </c>
      <c r="BG15" s="35">
        <f t="shared" si="6"/>
        <v>0</v>
      </c>
      <c r="BH15" s="35"/>
      <c r="BI15" s="35"/>
      <c r="BJ15" s="35"/>
      <c r="BK15" s="35"/>
      <c r="BL15" s="34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4"/>
      <c r="CI15" s="34"/>
      <c r="CJ15" s="34"/>
      <c r="CK15" s="34"/>
      <c r="CL15" s="34"/>
      <c r="CM15" s="34"/>
      <c r="CN15" s="35"/>
      <c r="CO15" s="35"/>
      <c r="CP15" s="35"/>
      <c r="CQ15" s="35"/>
      <c r="CR15" s="35"/>
      <c r="CS15" s="36"/>
      <c r="CT15" s="36"/>
      <c r="CU15" s="33"/>
      <c r="CV15" s="14"/>
      <c r="CW15" s="14"/>
      <c r="CX15" s="19"/>
      <c r="CY15" s="55"/>
      <c r="CZ15" s="42"/>
    </row>
    <row r="16" spans="1:101" ht="12.75">
      <c r="A16" s="20" t="s">
        <v>64</v>
      </c>
      <c r="B16" s="21">
        <v>233</v>
      </c>
      <c r="C16" s="120">
        <f t="shared" si="0"/>
        <v>0</v>
      </c>
      <c r="D16" s="128">
        <v>0</v>
      </c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7"/>
      <c r="T16" s="52"/>
      <c r="U16" s="58">
        <f t="shared" si="1"/>
        <v>0</v>
      </c>
      <c r="V16" s="59">
        <f t="shared" si="1"/>
        <v>0</v>
      </c>
      <c r="W16" s="60">
        <v>0</v>
      </c>
      <c r="X16" s="56">
        <v>0</v>
      </c>
      <c r="Y16" s="56">
        <v>0</v>
      </c>
      <c r="Z16" s="56">
        <v>0</v>
      </c>
      <c r="AA16" s="56">
        <v>0</v>
      </c>
      <c r="AB16" s="56">
        <v>0</v>
      </c>
      <c r="AC16" s="51"/>
      <c r="AD16" s="56"/>
      <c r="AE16" s="57"/>
      <c r="AF16" s="53">
        <f t="shared" si="8"/>
        <v>0</v>
      </c>
      <c r="AG16" s="61">
        <f t="shared" si="7"/>
        <v>0</v>
      </c>
      <c r="AH16" s="129">
        <f t="shared" si="2"/>
        <v>0</v>
      </c>
      <c r="AI16" s="129">
        <f t="shared" si="2"/>
        <v>0</v>
      </c>
      <c r="AJ16" s="130"/>
      <c r="AK16" s="111">
        <v>0</v>
      </c>
      <c r="AL16" s="111">
        <v>0</v>
      </c>
      <c r="AM16" s="111">
        <v>0</v>
      </c>
      <c r="AN16" s="111">
        <v>0</v>
      </c>
      <c r="AO16" s="111">
        <v>0</v>
      </c>
      <c r="AP16" s="111">
        <v>0</v>
      </c>
      <c r="AQ16" s="111">
        <v>0</v>
      </c>
      <c r="AR16" s="111">
        <v>0</v>
      </c>
      <c r="AS16" s="109"/>
      <c r="AT16" s="48"/>
      <c r="AU16" s="132"/>
      <c r="AV16" s="132"/>
      <c r="AW16" s="132"/>
      <c r="AX16" s="132"/>
      <c r="AY16" s="109"/>
      <c r="AZ16" s="109"/>
      <c r="BA16" s="131"/>
      <c r="BB16" s="131"/>
      <c r="BC16" s="133">
        <f t="shared" si="3"/>
        <v>0</v>
      </c>
      <c r="BD16" s="134"/>
      <c r="BE16" s="35">
        <f t="shared" si="4"/>
        <v>0</v>
      </c>
      <c r="BF16" s="35">
        <f t="shared" si="5"/>
        <v>0</v>
      </c>
      <c r="BG16" s="35">
        <f t="shared" si="6"/>
        <v>0</v>
      </c>
      <c r="BH16" s="35"/>
      <c r="BI16" s="35"/>
      <c r="BJ16" s="35"/>
      <c r="BK16" s="35"/>
      <c r="BL16" s="34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4"/>
      <c r="CI16" s="34"/>
      <c r="CJ16" s="34"/>
      <c r="CK16" s="34"/>
      <c r="CL16" s="34"/>
      <c r="CM16" s="34"/>
      <c r="CN16" s="35"/>
      <c r="CO16" s="35"/>
      <c r="CP16" s="35"/>
      <c r="CQ16" s="35"/>
      <c r="CR16" s="35"/>
      <c r="CS16" s="36"/>
      <c r="CT16" s="36"/>
      <c r="CU16" s="33"/>
      <c r="CV16" s="14"/>
      <c r="CW16" s="14"/>
    </row>
    <row r="17" spans="1:101" ht="12.75">
      <c r="A17" s="20" t="s">
        <v>65</v>
      </c>
      <c r="B17" s="127">
        <v>233</v>
      </c>
      <c r="C17" s="120">
        <f t="shared" si="0"/>
        <v>0</v>
      </c>
      <c r="D17" s="128">
        <v>0</v>
      </c>
      <c r="E17" s="154"/>
      <c r="F17" s="154"/>
      <c r="G17" s="154"/>
      <c r="H17" s="154"/>
      <c r="I17" s="154"/>
      <c r="J17" s="154"/>
      <c r="K17" s="154"/>
      <c r="L17" s="154"/>
      <c r="M17" s="154"/>
      <c r="N17" s="154"/>
      <c r="O17" s="154"/>
      <c r="P17" s="154"/>
      <c r="Q17" s="154"/>
      <c r="R17" s="154"/>
      <c r="S17" s="155"/>
      <c r="T17" s="151"/>
      <c r="U17" s="156">
        <f t="shared" si="1"/>
        <v>0</v>
      </c>
      <c r="V17" s="157">
        <f t="shared" si="1"/>
        <v>0</v>
      </c>
      <c r="W17" s="158">
        <v>0</v>
      </c>
      <c r="X17" s="158">
        <v>0</v>
      </c>
      <c r="Y17" s="158">
        <v>0</v>
      </c>
      <c r="Z17" s="158">
        <v>0</v>
      </c>
      <c r="AA17" s="158">
        <v>0</v>
      </c>
      <c r="AB17" s="158">
        <v>0</v>
      </c>
      <c r="AC17" s="158"/>
      <c r="AD17" s="158"/>
      <c r="AE17" s="159"/>
      <c r="AF17" s="152">
        <f t="shared" si="8"/>
        <v>0</v>
      </c>
      <c r="AG17" s="61">
        <f t="shared" si="7"/>
        <v>0</v>
      </c>
      <c r="AH17" s="129">
        <f t="shared" si="2"/>
        <v>0</v>
      </c>
      <c r="AI17" s="129">
        <f t="shared" si="2"/>
        <v>0</v>
      </c>
      <c r="AJ17" s="130"/>
      <c r="AK17" s="153">
        <v>0</v>
      </c>
      <c r="AL17" s="153">
        <v>0</v>
      </c>
      <c r="AM17" s="153">
        <v>0</v>
      </c>
      <c r="AN17" s="153">
        <v>0</v>
      </c>
      <c r="AO17" s="153">
        <v>0</v>
      </c>
      <c r="AP17" s="153">
        <v>0</v>
      </c>
      <c r="AQ17" s="153">
        <v>0</v>
      </c>
      <c r="AR17" s="153">
        <v>0</v>
      </c>
      <c r="AS17" s="109"/>
      <c r="AT17" s="131"/>
      <c r="AU17" s="132"/>
      <c r="AV17" s="132"/>
      <c r="AW17" s="132"/>
      <c r="AX17" s="132"/>
      <c r="AY17" s="109"/>
      <c r="AZ17" s="109"/>
      <c r="BA17" s="131"/>
      <c r="BB17" s="131"/>
      <c r="BC17" s="133">
        <f t="shared" si="3"/>
        <v>0</v>
      </c>
      <c r="BD17" s="134"/>
      <c r="BE17" s="35">
        <f t="shared" si="4"/>
        <v>0</v>
      </c>
      <c r="BF17" s="35">
        <f t="shared" si="5"/>
        <v>0</v>
      </c>
      <c r="BG17" s="35">
        <f t="shared" si="6"/>
        <v>0</v>
      </c>
      <c r="BH17" s="35"/>
      <c r="BI17" s="35"/>
      <c r="BJ17" s="35"/>
      <c r="BK17" s="35"/>
      <c r="BL17" s="34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4"/>
      <c r="CI17" s="34"/>
      <c r="CJ17" s="34"/>
      <c r="CK17" s="34"/>
      <c r="CL17" s="34"/>
      <c r="CM17" s="34"/>
      <c r="CN17" s="35"/>
      <c r="CO17" s="35"/>
      <c r="CP17" s="35"/>
      <c r="CQ17" s="35"/>
      <c r="CR17" s="35"/>
      <c r="CS17" s="36"/>
      <c r="CT17" s="36"/>
      <c r="CU17" s="33"/>
      <c r="CV17" s="14"/>
      <c r="CW17" s="14"/>
    </row>
    <row r="18" spans="1:101" ht="12.75">
      <c r="A18" s="20" t="s">
        <v>66</v>
      </c>
      <c r="B18" s="21">
        <v>233</v>
      </c>
      <c r="C18" s="120">
        <f t="shared" si="0"/>
        <v>0</v>
      </c>
      <c r="D18" s="128">
        <v>0</v>
      </c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7"/>
      <c r="T18" s="62"/>
      <c r="U18" s="62">
        <f t="shared" si="1"/>
        <v>0</v>
      </c>
      <c r="V18" s="63">
        <f t="shared" si="1"/>
        <v>0</v>
      </c>
      <c r="W18" s="56">
        <v>0</v>
      </c>
      <c r="X18" s="56">
        <v>0</v>
      </c>
      <c r="Y18" s="56">
        <v>0</v>
      </c>
      <c r="Z18" s="56">
        <v>0</v>
      </c>
      <c r="AA18" s="56">
        <v>0</v>
      </c>
      <c r="AB18" s="56">
        <v>0</v>
      </c>
      <c r="AC18" s="56"/>
      <c r="AD18" s="56"/>
      <c r="AE18" s="57"/>
      <c r="AF18" s="152">
        <f t="shared" si="8"/>
        <v>0</v>
      </c>
      <c r="AG18" s="61">
        <f t="shared" si="7"/>
        <v>0</v>
      </c>
      <c r="AH18" s="129">
        <f t="shared" si="2"/>
        <v>0</v>
      </c>
      <c r="AI18" s="129">
        <f t="shared" si="2"/>
        <v>0</v>
      </c>
      <c r="AJ18" s="130"/>
      <c r="AK18" s="153">
        <v>0</v>
      </c>
      <c r="AL18" s="153">
        <v>0</v>
      </c>
      <c r="AM18" s="153">
        <v>0</v>
      </c>
      <c r="AN18" s="153">
        <v>0</v>
      </c>
      <c r="AO18" s="153">
        <v>0</v>
      </c>
      <c r="AP18" s="153">
        <v>0</v>
      </c>
      <c r="AQ18" s="153">
        <v>0</v>
      </c>
      <c r="AR18" s="153">
        <v>0</v>
      </c>
      <c r="AS18" s="109"/>
      <c r="AT18" s="131"/>
      <c r="AU18" s="132"/>
      <c r="AV18" s="132"/>
      <c r="AW18" s="132"/>
      <c r="AX18" s="132"/>
      <c r="AY18" s="109"/>
      <c r="AZ18" s="109"/>
      <c r="BA18" s="131"/>
      <c r="BB18" s="131"/>
      <c r="BC18" s="133">
        <f t="shared" si="3"/>
        <v>0</v>
      </c>
      <c r="BD18" s="134"/>
      <c r="BE18" s="35">
        <f t="shared" si="4"/>
        <v>0</v>
      </c>
      <c r="BF18" s="35">
        <f t="shared" si="5"/>
        <v>0</v>
      </c>
      <c r="BG18" s="35">
        <f t="shared" si="6"/>
        <v>0</v>
      </c>
      <c r="BH18" s="35"/>
      <c r="BI18" s="35"/>
      <c r="BJ18" s="35"/>
      <c r="BK18" s="35"/>
      <c r="BL18" s="34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4"/>
      <c r="CI18" s="34"/>
      <c r="CJ18" s="34"/>
      <c r="CK18" s="34"/>
      <c r="CL18" s="34"/>
      <c r="CM18" s="34"/>
      <c r="CN18" s="35"/>
      <c r="CO18" s="35"/>
      <c r="CP18" s="35"/>
      <c r="CQ18" s="35"/>
      <c r="CR18" s="35"/>
      <c r="CS18" s="36"/>
      <c r="CT18" s="36"/>
      <c r="CU18" s="33"/>
      <c r="CV18" s="64"/>
      <c r="CW18" s="65"/>
    </row>
    <row r="19" spans="1:99" ht="12.75">
      <c r="A19" s="20" t="s">
        <v>67</v>
      </c>
      <c r="B19" s="127">
        <v>233</v>
      </c>
      <c r="C19" s="120">
        <f t="shared" si="0"/>
        <v>0</v>
      </c>
      <c r="D19" s="160">
        <v>0</v>
      </c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51"/>
      <c r="T19" s="161"/>
      <c r="U19" s="162">
        <f t="shared" si="1"/>
        <v>0</v>
      </c>
      <c r="V19" s="163">
        <f t="shared" si="1"/>
        <v>0</v>
      </c>
      <c r="W19" s="145">
        <v>0</v>
      </c>
      <c r="X19" s="145">
        <v>0</v>
      </c>
      <c r="Y19" s="145">
        <v>0</v>
      </c>
      <c r="Z19" s="145">
        <v>0</v>
      </c>
      <c r="AA19" s="145">
        <v>0</v>
      </c>
      <c r="AB19" s="145">
        <v>0</v>
      </c>
      <c r="AC19" s="145"/>
      <c r="AD19" s="145"/>
      <c r="AE19" s="151"/>
      <c r="AF19" s="152">
        <f t="shared" si="8"/>
        <v>0</v>
      </c>
      <c r="AG19" s="61">
        <f t="shared" si="7"/>
        <v>0</v>
      </c>
      <c r="AH19" s="129">
        <f t="shared" si="2"/>
        <v>0</v>
      </c>
      <c r="AI19" s="129">
        <f t="shared" si="2"/>
        <v>0</v>
      </c>
      <c r="AJ19" s="130"/>
      <c r="AK19" s="153">
        <v>0</v>
      </c>
      <c r="AL19" s="153">
        <v>0</v>
      </c>
      <c r="AM19" s="153">
        <v>0</v>
      </c>
      <c r="AN19" s="153">
        <v>0</v>
      </c>
      <c r="AO19" s="153">
        <v>0</v>
      </c>
      <c r="AP19" s="153">
        <v>0</v>
      </c>
      <c r="AQ19" s="153">
        <v>0</v>
      </c>
      <c r="AR19" s="153">
        <v>0</v>
      </c>
      <c r="AS19" s="153">
        <v>0</v>
      </c>
      <c r="AT19" s="131"/>
      <c r="AU19" s="132"/>
      <c r="AV19" s="132"/>
      <c r="AW19" s="132"/>
      <c r="AX19" s="132"/>
      <c r="AY19" s="109"/>
      <c r="AZ19" s="109"/>
      <c r="BA19" s="131"/>
      <c r="BB19" s="131"/>
      <c r="BC19" s="133">
        <f t="shared" si="3"/>
        <v>0</v>
      </c>
      <c r="BD19" s="134"/>
      <c r="BE19" s="35">
        <f t="shared" si="4"/>
        <v>0</v>
      </c>
      <c r="BF19" s="35">
        <f t="shared" si="5"/>
        <v>0</v>
      </c>
      <c r="BG19" s="35">
        <f t="shared" si="6"/>
        <v>0</v>
      </c>
      <c r="BH19" s="35"/>
      <c r="BI19" s="35"/>
      <c r="BJ19" s="35"/>
      <c r="BK19" s="35"/>
      <c r="BL19" s="34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4"/>
      <c r="CJ19" s="34"/>
      <c r="CK19" s="34"/>
      <c r="CL19" s="34"/>
      <c r="CM19" s="34"/>
      <c r="CN19" s="34"/>
      <c r="CO19" s="35"/>
      <c r="CP19" s="35"/>
      <c r="CQ19" s="35"/>
      <c r="CR19" s="35"/>
      <c r="CS19" s="35"/>
      <c r="CT19" s="36"/>
      <c r="CU19" s="66"/>
    </row>
    <row r="20" spans="1:98" ht="12.75">
      <c r="A20" s="20" t="s">
        <v>68</v>
      </c>
      <c r="B20" s="127">
        <v>233</v>
      </c>
      <c r="C20" s="120">
        <f t="shared" si="0"/>
        <v>0</v>
      </c>
      <c r="D20" s="160">
        <v>0</v>
      </c>
      <c r="E20" s="145"/>
      <c r="F20" s="145"/>
      <c r="G20" s="145"/>
      <c r="H20" s="145"/>
      <c r="I20" s="145"/>
      <c r="J20" s="145"/>
      <c r="K20" s="145"/>
      <c r="L20" s="145"/>
      <c r="M20" s="145"/>
      <c r="N20" s="145"/>
      <c r="O20" s="145"/>
      <c r="P20" s="145"/>
      <c r="Q20" s="145"/>
      <c r="R20" s="145"/>
      <c r="S20" s="151"/>
      <c r="T20" s="161"/>
      <c r="U20" s="162">
        <f t="shared" si="1"/>
        <v>0</v>
      </c>
      <c r="V20" s="163">
        <f t="shared" si="1"/>
        <v>0</v>
      </c>
      <c r="W20" s="145">
        <v>0</v>
      </c>
      <c r="X20" s="145">
        <v>0</v>
      </c>
      <c r="Y20" s="145">
        <v>0</v>
      </c>
      <c r="Z20" s="145">
        <v>0</v>
      </c>
      <c r="AA20" s="145">
        <v>0</v>
      </c>
      <c r="AB20" s="145">
        <v>0</v>
      </c>
      <c r="AC20" s="145"/>
      <c r="AD20" s="145"/>
      <c r="AE20" s="151"/>
      <c r="AF20" s="152">
        <f t="shared" si="8"/>
        <v>0</v>
      </c>
      <c r="AG20" s="61">
        <f t="shared" si="7"/>
        <v>0</v>
      </c>
      <c r="AH20" s="129">
        <f t="shared" si="2"/>
        <v>0</v>
      </c>
      <c r="AI20" s="129">
        <f t="shared" si="2"/>
        <v>0</v>
      </c>
      <c r="AJ20" s="130"/>
      <c r="AK20" s="153">
        <v>0</v>
      </c>
      <c r="AL20" s="153">
        <v>0</v>
      </c>
      <c r="AM20" s="153">
        <v>0</v>
      </c>
      <c r="AN20" s="153">
        <v>0</v>
      </c>
      <c r="AO20" s="153">
        <v>0</v>
      </c>
      <c r="AP20" s="153">
        <v>0</v>
      </c>
      <c r="AQ20" s="153">
        <v>0</v>
      </c>
      <c r="AR20" s="153">
        <v>0</v>
      </c>
      <c r="AS20" s="153">
        <v>0</v>
      </c>
      <c r="AT20" s="131"/>
      <c r="AU20" s="132"/>
      <c r="AV20" s="132"/>
      <c r="AW20" s="132"/>
      <c r="AX20" s="132"/>
      <c r="AY20" s="109"/>
      <c r="AZ20" s="109"/>
      <c r="BA20" s="131"/>
      <c r="BB20" s="131"/>
      <c r="BC20" s="133">
        <f t="shared" si="3"/>
        <v>0</v>
      </c>
      <c r="BD20" s="134"/>
      <c r="BE20" s="35">
        <f t="shared" si="4"/>
        <v>0</v>
      </c>
      <c r="BF20" s="35">
        <f t="shared" si="5"/>
        <v>0</v>
      </c>
      <c r="BG20" s="35">
        <f t="shared" si="6"/>
        <v>0</v>
      </c>
      <c r="BH20" s="35"/>
      <c r="BI20" s="35"/>
      <c r="BJ20" s="35"/>
      <c r="BK20" s="35"/>
      <c r="BL20" s="34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4"/>
      <c r="CI20" s="34"/>
      <c r="CJ20" s="34"/>
      <c r="CK20" s="34"/>
      <c r="CL20" s="34"/>
      <c r="CM20" s="34"/>
      <c r="CN20" s="35"/>
      <c r="CO20" s="35"/>
      <c r="CP20" s="35"/>
      <c r="CQ20" s="35"/>
      <c r="CR20" s="35"/>
      <c r="CS20" s="67"/>
      <c r="CT20" s="66"/>
    </row>
    <row r="21" spans="1:98" ht="13.5" thickBot="1">
      <c r="A21" s="20" t="s">
        <v>69</v>
      </c>
      <c r="B21" s="127">
        <v>233</v>
      </c>
      <c r="C21" s="120">
        <f t="shared" si="0"/>
        <v>0</v>
      </c>
      <c r="D21" s="160">
        <v>0</v>
      </c>
      <c r="E21" s="164"/>
      <c r="F21" s="164"/>
      <c r="G21" s="164"/>
      <c r="H21" s="164"/>
      <c r="I21" s="164"/>
      <c r="J21" s="164"/>
      <c r="K21" s="164"/>
      <c r="L21" s="164"/>
      <c r="M21" s="164"/>
      <c r="N21" s="164"/>
      <c r="O21" s="164"/>
      <c r="P21" s="164"/>
      <c r="Q21" s="164"/>
      <c r="R21" s="164"/>
      <c r="S21" s="165"/>
      <c r="T21" s="166"/>
      <c r="U21" s="162">
        <f t="shared" si="1"/>
        <v>0</v>
      </c>
      <c r="V21" s="163">
        <f t="shared" si="1"/>
        <v>0</v>
      </c>
      <c r="W21" s="145">
        <v>0</v>
      </c>
      <c r="X21" s="145">
        <v>0</v>
      </c>
      <c r="Y21" s="145">
        <v>0</v>
      </c>
      <c r="Z21" s="145">
        <v>0</v>
      </c>
      <c r="AA21" s="145">
        <v>0</v>
      </c>
      <c r="AB21" s="145">
        <v>0</v>
      </c>
      <c r="AC21" s="145"/>
      <c r="AD21" s="145"/>
      <c r="AE21" s="151"/>
      <c r="AF21" s="152">
        <f t="shared" si="8"/>
        <v>0</v>
      </c>
      <c r="AG21" s="61">
        <f t="shared" si="7"/>
        <v>0</v>
      </c>
      <c r="AH21" s="129">
        <f t="shared" si="2"/>
        <v>0</v>
      </c>
      <c r="AI21" s="129">
        <f t="shared" si="2"/>
        <v>0</v>
      </c>
      <c r="AJ21" s="130"/>
      <c r="AK21" s="153">
        <v>0</v>
      </c>
      <c r="AL21" s="153">
        <v>0</v>
      </c>
      <c r="AM21" s="153">
        <v>0</v>
      </c>
      <c r="AN21" s="153">
        <v>0</v>
      </c>
      <c r="AO21" s="153">
        <v>0</v>
      </c>
      <c r="AP21" s="153">
        <v>0</v>
      </c>
      <c r="AQ21" s="153">
        <v>0</v>
      </c>
      <c r="AR21" s="153">
        <v>0</v>
      </c>
      <c r="AS21" s="153">
        <v>0</v>
      </c>
      <c r="AT21" s="131"/>
      <c r="AU21" s="132"/>
      <c r="AV21" s="132"/>
      <c r="AW21" s="132"/>
      <c r="AX21" s="132"/>
      <c r="AY21" s="109"/>
      <c r="AZ21" s="109"/>
      <c r="BA21" s="131"/>
      <c r="BB21" s="131"/>
      <c r="BC21" s="133">
        <f t="shared" si="3"/>
        <v>0</v>
      </c>
      <c r="BD21" s="134"/>
      <c r="BE21" s="35">
        <f t="shared" si="4"/>
        <v>0</v>
      </c>
      <c r="BF21" s="35">
        <f t="shared" si="5"/>
        <v>0</v>
      </c>
      <c r="BG21" s="35">
        <f t="shared" si="6"/>
        <v>0</v>
      </c>
      <c r="BH21" s="35"/>
      <c r="BI21" s="35"/>
      <c r="BJ21" s="35"/>
      <c r="BK21" s="35"/>
      <c r="BL21" s="34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4"/>
      <c r="CI21" s="34"/>
      <c r="CJ21" s="34"/>
      <c r="CK21" s="34"/>
      <c r="CL21" s="34"/>
      <c r="CM21" s="34"/>
      <c r="CN21" s="35"/>
      <c r="CO21" s="35"/>
      <c r="CP21" s="35"/>
      <c r="CQ21" s="35"/>
      <c r="CR21" s="35"/>
      <c r="CS21" s="67"/>
      <c r="CT21" s="66"/>
    </row>
    <row r="22" spans="1:61" s="15" customFormat="1" ht="13.5" thickBot="1">
      <c r="A22" s="68" t="s">
        <v>6</v>
      </c>
      <c r="B22" s="69"/>
      <c r="C22" s="69">
        <f aca="true" t="shared" si="9" ref="C22:AY22">SUM(C10:C21)</f>
        <v>0</v>
      </c>
      <c r="D22" s="69">
        <f t="shared" si="9"/>
        <v>0</v>
      </c>
      <c r="E22" s="69">
        <f t="shared" si="9"/>
        <v>0</v>
      </c>
      <c r="F22" s="69">
        <f t="shared" si="9"/>
        <v>0</v>
      </c>
      <c r="G22" s="69">
        <f t="shared" si="9"/>
        <v>0</v>
      </c>
      <c r="H22" s="69">
        <f t="shared" si="9"/>
        <v>0</v>
      </c>
      <c r="I22" s="69">
        <f t="shared" si="9"/>
        <v>0</v>
      </c>
      <c r="J22" s="69">
        <f t="shared" si="9"/>
        <v>0</v>
      </c>
      <c r="K22" s="69">
        <f t="shared" si="9"/>
        <v>0</v>
      </c>
      <c r="L22" s="69">
        <f t="shared" si="9"/>
        <v>0</v>
      </c>
      <c r="M22" s="69">
        <f t="shared" si="9"/>
        <v>0</v>
      </c>
      <c r="N22" s="69">
        <f t="shared" si="9"/>
        <v>0</v>
      </c>
      <c r="O22" s="69">
        <f t="shared" si="9"/>
        <v>0</v>
      </c>
      <c r="P22" s="69">
        <f t="shared" si="9"/>
        <v>0</v>
      </c>
      <c r="Q22" s="69">
        <f t="shared" si="9"/>
        <v>0</v>
      </c>
      <c r="R22" s="69">
        <f t="shared" si="9"/>
        <v>0</v>
      </c>
      <c r="S22" s="69">
        <f t="shared" si="9"/>
        <v>0</v>
      </c>
      <c r="T22" s="69">
        <f t="shared" si="9"/>
        <v>0</v>
      </c>
      <c r="U22" s="69">
        <f t="shared" si="9"/>
        <v>0</v>
      </c>
      <c r="V22" s="69">
        <f t="shared" si="9"/>
        <v>0</v>
      </c>
      <c r="W22" s="69">
        <f t="shared" si="9"/>
        <v>0</v>
      </c>
      <c r="X22" s="69">
        <f t="shared" si="9"/>
        <v>0</v>
      </c>
      <c r="Y22" s="69">
        <f t="shared" si="9"/>
        <v>0</v>
      </c>
      <c r="Z22" s="69">
        <f t="shared" si="9"/>
        <v>0</v>
      </c>
      <c r="AA22" s="69">
        <f t="shared" si="9"/>
        <v>0</v>
      </c>
      <c r="AB22" s="69">
        <f t="shared" si="9"/>
        <v>0</v>
      </c>
      <c r="AC22" s="69">
        <f t="shared" si="9"/>
        <v>0</v>
      </c>
      <c r="AD22" s="69">
        <f t="shared" si="9"/>
        <v>0</v>
      </c>
      <c r="AE22" s="69">
        <f t="shared" si="9"/>
        <v>0</v>
      </c>
      <c r="AF22" s="69">
        <f t="shared" si="9"/>
        <v>0</v>
      </c>
      <c r="AG22" s="69">
        <f t="shared" si="9"/>
        <v>0</v>
      </c>
      <c r="AH22" s="69">
        <f t="shared" si="9"/>
        <v>0</v>
      </c>
      <c r="AI22" s="69">
        <f t="shared" si="9"/>
        <v>0</v>
      </c>
      <c r="AJ22" s="69">
        <f t="shared" si="9"/>
        <v>0</v>
      </c>
      <c r="AK22" s="69">
        <f t="shared" si="9"/>
        <v>0</v>
      </c>
      <c r="AL22" s="69">
        <f t="shared" si="9"/>
        <v>0</v>
      </c>
      <c r="AM22" s="69">
        <f t="shared" si="9"/>
        <v>0</v>
      </c>
      <c r="AN22" s="69">
        <f t="shared" si="9"/>
        <v>0</v>
      </c>
      <c r="AO22" s="69">
        <f t="shared" si="9"/>
        <v>0</v>
      </c>
      <c r="AP22" s="69">
        <f t="shared" si="9"/>
        <v>0</v>
      </c>
      <c r="AQ22" s="69">
        <f t="shared" si="9"/>
        <v>0</v>
      </c>
      <c r="AR22" s="69">
        <f t="shared" si="9"/>
        <v>0</v>
      </c>
      <c r="AS22" s="69">
        <f t="shared" si="9"/>
        <v>0</v>
      </c>
      <c r="AT22" s="69">
        <f t="shared" si="9"/>
        <v>0</v>
      </c>
      <c r="AU22" s="69">
        <f t="shared" si="9"/>
        <v>0</v>
      </c>
      <c r="AV22" s="69">
        <f t="shared" si="9"/>
        <v>0</v>
      </c>
      <c r="AW22" s="69">
        <f t="shared" si="9"/>
        <v>0</v>
      </c>
      <c r="AX22" s="69">
        <f t="shared" si="9"/>
        <v>0</v>
      </c>
      <c r="AY22" s="69">
        <f t="shared" si="9"/>
        <v>0</v>
      </c>
      <c r="AZ22" s="69">
        <f aca="true" t="shared" si="10" ref="AZ22:BG22">SUM(BA10:BA21)</f>
        <v>0</v>
      </c>
      <c r="BA22" s="69">
        <f t="shared" si="10"/>
        <v>0</v>
      </c>
      <c r="BB22" s="69">
        <f t="shared" si="10"/>
        <v>0</v>
      </c>
      <c r="BC22" s="69">
        <f t="shared" si="10"/>
        <v>0</v>
      </c>
      <c r="BD22" s="69">
        <f t="shared" si="10"/>
        <v>0</v>
      </c>
      <c r="BE22" s="69">
        <f t="shared" si="10"/>
        <v>0</v>
      </c>
      <c r="BF22" s="69">
        <f t="shared" si="10"/>
        <v>0</v>
      </c>
      <c r="BG22" s="69">
        <f t="shared" si="10"/>
        <v>0</v>
      </c>
      <c r="BI22" s="70"/>
    </row>
    <row r="23" spans="1:61" s="15" customFormat="1" ht="13.5" thickBot="1">
      <c r="A23" s="71"/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2"/>
      <c r="AY23" s="72"/>
      <c r="AZ23" s="72"/>
      <c r="BA23" s="72"/>
      <c r="BB23" s="72"/>
      <c r="BC23" s="72"/>
      <c r="BD23" s="72"/>
      <c r="BE23" s="73"/>
      <c r="BF23" s="72"/>
      <c r="BG23" s="74"/>
      <c r="BI23" s="70"/>
    </row>
    <row r="24" spans="1:59" s="15" customFormat="1" ht="13.5" thickBot="1">
      <c r="A24" s="11" t="s">
        <v>56</v>
      </c>
      <c r="B24" s="72"/>
      <c r="C24" s="75">
        <f aca="true" t="shared" si="11" ref="C24:L24">C22+C8</f>
        <v>0</v>
      </c>
      <c r="D24" s="75">
        <f t="shared" si="11"/>
        <v>0</v>
      </c>
      <c r="E24" s="75">
        <f t="shared" si="11"/>
        <v>0</v>
      </c>
      <c r="F24" s="75">
        <f t="shared" si="11"/>
        <v>0</v>
      </c>
      <c r="G24" s="75">
        <f t="shared" si="11"/>
        <v>0</v>
      </c>
      <c r="H24" s="75">
        <f t="shared" si="11"/>
        <v>0</v>
      </c>
      <c r="I24" s="75">
        <f t="shared" si="11"/>
        <v>0</v>
      </c>
      <c r="J24" s="75">
        <f t="shared" si="11"/>
        <v>0</v>
      </c>
      <c r="K24" s="75">
        <f t="shared" si="11"/>
        <v>0</v>
      </c>
      <c r="L24" s="75">
        <f t="shared" si="11"/>
        <v>0</v>
      </c>
      <c r="M24" s="75" t="e">
        <f>#REF!</f>
        <v>#REF!</v>
      </c>
      <c r="N24" s="75">
        <f aca="true" t="shared" si="12" ref="N24:BG24">N22+N8</f>
        <v>0</v>
      </c>
      <c r="O24" s="75">
        <f t="shared" si="12"/>
        <v>0</v>
      </c>
      <c r="P24" s="75">
        <f t="shared" si="12"/>
        <v>0</v>
      </c>
      <c r="Q24" s="75">
        <f t="shared" si="12"/>
        <v>0</v>
      </c>
      <c r="R24" s="75">
        <f t="shared" si="12"/>
        <v>0</v>
      </c>
      <c r="S24" s="75">
        <f t="shared" si="12"/>
        <v>0</v>
      </c>
      <c r="T24" s="75">
        <f t="shared" si="12"/>
        <v>0</v>
      </c>
      <c r="U24" s="75">
        <f t="shared" si="12"/>
        <v>0</v>
      </c>
      <c r="V24" s="75">
        <f t="shared" si="12"/>
        <v>0</v>
      </c>
      <c r="W24" s="75">
        <f t="shared" si="12"/>
        <v>0</v>
      </c>
      <c r="X24" s="75">
        <f t="shared" si="12"/>
        <v>0</v>
      </c>
      <c r="Y24" s="75">
        <f t="shared" si="12"/>
        <v>0</v>
      </c>
      <c r="Z24" s="75">
        <f t="shared" si="12"/>
        <v>0</v>
      </c>
      <c r="AA24" s="75">
        <f t="shared" si="12"/>
        <v>0</v>
      </c>
      <c r="AB24" s="75">
        <f t="shared" si="12"/>
        <v>0</v>
      </c>
      <c r="AC24" s="75">
        <f t="shared" si="12"/>
        <v>0</v>
      </c>
      <c r="AD24" s="75">
        <f t="shared" si="12"/>
        <v>0</v>
      </c>
      <c r="AE24" s="75">
        <f t="shared" si="12"/>
        <v>0</v>
      </c>
      <c r="AF24" s="75">
        <f t="shared" si="12"/>
        <v>0</v>
      </c>
      <c r="AG24" s="75">
        <f t="shared" si="12"/>
        <v>0</v>
      </c>
      <c r="AH24" s="75">
        <f t="shared" si="12"/>
        <v>0</v>
      </c>
      <c r="AI24" s="75">
        <f t="shared" si="12"/>
        <v>0</v>
      </c>
      <c r="AJ24" s="75">
        <f t="shared" si="12"/>
        <v>0</v>
      </c>
      <c r="AK24" s="75">
        <f t="shared" si="12"/>
        <v>0</v>
      </c>
      <c r="AL24" s="75">
        <f t="shared" si="12"/>
        <v>0</v>
      </c>
      <c r="AM24" s="75">
        <f t="shared" si="12"/>
        <v>0</v>
      </c>
      <c r="AN24" s="75">
        <f t="shared" si="12"/>
        <v>0</v>
      </c>
      <c r="AO24" s="75">
        <f t="shared" si="12"/>
        <v>0</v>
      </c>
      <c r="AP24" s="75">
        <f t="shared" si="12"/>
        <v>0</v>
      </c>
      <c r="AQ24" s="75">
        <f t="shared" si="12"/>
        <v>0</v>
      </c>
      <c r="AR24" s="75">
        <f t="shared" si="12"/>
        <v>0</v>
      </c>
      <c r="AS24" s="75">
        <f t="shared" si="12"/>
        <v>0</v>
      </c>
      <c r="AT24" s="75">
        <f t="shared" si="12"/>
        <v>0</v>
      </c>
      <c r="AU24" s="75">
        <f t="shared" si="12"/>
        <v>0</v>
      </c>
      <c r="AV24" s="75">
        <f t="shared" si="12"/>
        <v>0</v>
      </c>
      <c r="AW24" s="76">
        <f t="shared" si="12"/>
        <v>0</v>
      </c>
      <c r="AX24" s="76">
        <f t="shared" si="12"/>
        <v>0</v>
      </c>
      <c r="AY24" s="76">
        <f t="shared" si="12"/>
        <v>0</v>
      </c>
      <c r="AZ24" s="76">
        <f t="shared" si="12"/>
        <v>0</v>
      </c>
      <c r="BA24" s="76">
        <f t="shared" si="12"/>
        <v>0</v>
      </c>
      <c r="BB24" s="76">
        <f t="shared" si="12"/>
        <v>0</v>
      </c>
      <c r="BC24" s="76">
        <f t="shared" si="12"/>
        <v>0</v>
      </c>
      <c r="BD24" s="76">
        <f t="shared" si="12"/>
        <v>0</v>
      </c>
      <c r="BE24" s="76">
        <f t="shared" si="12"/>
        <v>0</v>
      </c>
      <c r="BF24" s="76">
        <f t="shared" si="12"/>
        <v>0</v>
      </c>
      <c r="BG24" s="76">
        <f t="shared" si="12"/>
        <v>0</v>
      </c>
    </row>
  </sheetData>
  <sheetProtection/>
  <mergeCells count="56">
    <mergeCell ref="AZ5:AZ6"/>
    <mergeCell ref="BA5:BA6"/>
    <mergeCell ref="BB5:BB6"/>
    <mergeCell ref="BC5:BC6"/>
    <mergeCell ref="BD5:BD6"/>
    <mergeCell ref="BE5:BE6"/>
    <mergeCell ref="AS5:AS6"/>
    <mergeCell ref="AT5:AT6"/>
    <mergeCell ref="AU5:AU6"/>
    <mergeCell ref="AV5:AV6"/>
    <mergeCell ref="AW5:AW6"/>
    <mergeCell ref="AX5:AX6"/>
    <mergeCell ref="AM5:AM6"/>
    <mergeCell ref="AN5:AN6"/>
    <mergeCell ref="AO5:AO6"/>
    <mergeCell ref="AP5:AP6"/>
    <mergeCell ref="AQ5:AQ6"/>
    <mergeCell ref="AR5:AR6"/>
    <mergeCell ref="AF5:AF6"/>
    <mergeCell ref="AG5:AG6"/>
    <mergeCell ref="AH5:AH6"/>
    <mergeCell ref="AI5:AI6"/>
    <mergeCell ref="AK5:AK6"/>
    <mergeCell ref="AL5:AL6"/>
    <mergeCell ref="Z5:Z6"/>
    <mergeCell ref="AA5:AA6"/>
    <mergeCell ref="AB5:AB6"/>
    <mergeCell ref="AC5:AC6"/>
    <mergeCell ref="AD5:AD6"/>
    <mergeCell ref="AE5:AE6"/>
    <mergeCell ref="BG3:BG6"/>
    <mergeCell ref="E5:F6"/>
    <mergeCell ref="G5:H6"/>
    <mergeCell ref="I5:J6"/>
    <mergeCell ref="K5:L6"/>
    <mergeCell ref="M5:N6"/>
    <mergeCell ref="O5:P6"/>
    <mergeCell ref="Q5:R6"/>
    <mergeCell ref="S5:T6"/>
    <mergeCell ref="U5:U6"/>
    <mergeCell ref="S3:T4"/>
    <mergeCell ref="U3:V4"/>
    <mergeCell ref="W3:AI4"/>
    <mergeCell ref="AJ3:AJ6"/>
    <mergeCell ref="AK3:BE4"/>
    <mergeCell ref="BF3:BF6"/>
    <mergeCell ref="V5:V6"/>
    <mergeCell ref="W5:W6"/>
    <mergeCell ref="X5:X6"/>
    <mergeCell ref="Y5:Y6"/>
    <mergeCell ref="A1:N1"/>
    <mergeCell ref="A3:A6"/>
    <mergeCell ref="B3:B6"/>
    <mergeCell ref="C3:C6"/>
    <mergeCell ref="D3:D6"/>
    <mergeCell ref="E3:R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6"/>
  <sheetViews>
    <sheetView tabSelected="1" zoomScalePageLayoutView="0" workbookViewId="0" topLeftCell="A4">
      <selection activeCell="E8" sqref="E8:F9"/>
    </sheetView>
  </sheetViews>
  <sheetFormatPr defaultColWidth="9.00390625" defaultRowHeight="12.75"/>
  <cols>
    <col min="1" max="1" width="10.00390625" style="2" customWidth="1"/>
    <col min="2" max="2" width="10.625" style="2" customWidth="1"/>
    <col min="3" max="3" width="11.875" style="2" customWidth="1"/>
    <col min="4" max="4" width="9.25390625" style="2" customWidth="1"/>
    <col min="5" max="5" width="10.875" style="2" customWidth="1"/>
    <col min="6" max="6" width="7.125" style="2" customWidth="1"/>
    <col min="7" max="7" width="11.00390625" style="2" customWidth="1"/>
    <col min="8" max="8" width="9.375" style="2" customWidth="1"/>
    <col min="9" max="9" width="8.375" style="2" customWidth="1"/>
    <col min="10" max="10" width="8.125" style="2" customWidth="1"/>
    <col min="11" max="11" width="9.625" style="2" customWidth="1"/>
    <col min="12" max="12" width="8.625" style="2" customWidth="1"/>
    <col min="13" max="13" width="10.00390625" style="2" customWidth="1"/>
    <col min="14" max="14" width="9.625" style="2" customWidth="1"/>
    <col min="15" max="15" width="10.75390625" style="2" customWidth="1"/>
    <col min="16" max="16384" width="9.125" style="2" customWidth="1"/>
  </cols>
  <sheetData>
    <row r="1" spans="2:8" ht="20.25" customHeight="1">
      <c r="B1" s="244" t="s">
        <v>70</v>
      </c>
      <c r="C1" s="244"/>
      <c r="D1" s="244"/>
      <c r="E1" s="244"/>
      <c r="F1" s="244"/>
      <c r="G1" s="244"/>
      <c r="H1" s="244"/>
    </row>
    <row r="2" spans="2:11" ht="21" customHeight="1">
      <c r="B2" s="244" t="s">
        <v>71</v>
      </c>
      <c r="C2" s="244"/>
      <c r="D2" s="244"/>
      <c r="E2" s="244"/>
      <c r="F2" s="244"/>
      <c r="G2" s="244"/>
      <c r="H2" s="244"/>
      <c r="J2" s="1"/>
      <c r="K2" s="1"/>
    </row>
    <row r="5" spans="1:12" ht="12.75">
      <c r="A5" s="245" t="s">
        <v>95</v>
      </c>
      <c r="B5" s="245"/>
      <c r="C5" s="245"/>
      <c r="D5" s="245"/>
      <c r="E5" s="245"/>
      <c r="F5" s="245"/>
      <c r="G5" s="245"/>
      <c r="H5" s="245"/>
      <c r="I5" s="245"/>
      <c r="J5" s="245"/>
      <c r="K5" s="245"/>
      <c r="L5" s="245"/>
    </row>
    <row r="6" spans="1:12" ht="12.75">
      <c r="A6" s="246" t="s">
        <v>99</v>
      </c>
      <c r="B6" s="246"/>
      <c r="C6" s="246"/>
      <c r="D6" s="246"/>
      <c r="E6" s="246"/>
      <c r="F6" s="246"/>
      <c r="G6" s="246"/>
      <c r="H6" s="77"/>
      <c r="I6" s="77"/>
      <c r="J6" s="77"/>
      <c r="K6" s="77"/>
      <c r="L6" s="77"/>
    </row>
    <row r="7" spans="1:13" ht="13.5" thickBot="1">
      <c r="A7" s="247" t="s">
        <v>72</v>
      </c>
      <c r="B7" s="247"/>
      <c r="C7" s="247"/>
      <c r="D7" s="247"/>
      <c r="E7" s="248">
        <v>0</v>
      </c>
      <c r="F7" s="247"/>
      <c r="I7" s="78"/>
      <c r="J7" s="78"/>
      <c r="K7" s="78"/>
      <c r="L7" s="78"/>
      <c r="M7" s="78"/>
    </row>
    <row r="8" spans="1:15" ht="12.75" customHeight="1">
      <c r="A8" s="274" t="s">
        <v>73</v>
      </c>
      <c r="B8" s="277" t="s">
        <v>2</v>
      </c>
      <c r="C8" s="280" t="s">
        <v>96</v>
      </c>
      <c r="D8" s="283" t="s">
        <v>4</v>
      </c>
      <c r="E8" s="259" t="s">
        <v>74</v>
      </c>
      <c r="F8" s="177"/>
      <c r="G8" s="286" t="s">
        <v>75</v>
      </c>
      <c r="H8" s="287"/>
      <c r="I8" s="268" t="s">
        <v>9</v>
      </c>
      <c r="J8" s="269"/>
      <c r="K8" s="269"/>
      <c r="L8" s="269"/>
      <c r="M8" s="270"/>
      <c r="N8" s="249" t="s">
        <v>76</v>
      </c>
      <c r="O8" s="249" t="s">
        <v>11</v>
      </c>
    </row>
    <row r="9" spans="1:15" ht="12.75">
      <c r="A9" s="275"/>
      <c r="B9" s="278"/>
      <c r="C9" s="281"/>
      <c r="D9" s="284"/>
      <c r="E9" s="260"/>
      <c r="F9" s="261"/>
      <c r="G9" s="288"/>
      <c r="H9" s="289"/>
      <c r="I9" s="271"/>
      <c r="J9" s="272"/>
      <c r="K9" s="272"/>
      <c r="L9" s="272"/>
      <c r="M9" s="273"/>
      <c r="N9" s="250"/>
      <c r="O9" s="250"/>
    </row>
    <row r="10" spans="1:15" ht="26.25" customHeight="1">
      <c r="A10" s="275"/>
      <c r="B10" s="278"/>
      <c r="C10" s="281"/>
      <c r="D10" s="284"/>
      <c r="E10" s="252" t="s">
        <v>77</v>
      </c>
      <c r="F10" s="179"/>
      <c r="G10" s="79" t="s">
        <v>78</v>
      </c>
      <c r="H10" s="253" t="s">
        <v>79</v>
      </c>
      <c r="I10" s="255" t="s">
        <v>80</v>
      </c>
      <c r="J10" s="257" t="s">
        <v>81</v>
      </c>
      <c r="K10" s="257" t="s">
        <v>82</v>
      </c>
      <c r="L10" s="257" t="s">
        <v>83</v>
      </c>
      <c r="M10" s="254" t="s">
        <v>52</v>
      </c>
      <c r="N10" s="250"/>
      <c r="O10" s="250"/>
    </row>
    <row r="11" spans="1:15" ht="66.75" customHeight="1" thickBot="1">
      <c r="A11" s="276"/>
      <c r="B11" s="279"/>
      <c r="C11" s="282"/>
      <c r="D11" s="285"/>
      <c r="E11" s="80" t="s">
        <v>84</v>
      </c>
      <c r="F11" s="81" t="s">
        <v>21</v>
      </c>
      <c r="G11" s="82" t="s">
        <v>85</v>
      </c>
      <c r="H11" s="254"/>
      <c r="I11" s="256"/>
      <c r="J11" s="258"/>
      <c r="K11" s="258"/>
      <c r="L11" s="258"/>
      <c r="M11" s="262"/>
      <c r="N11" s="251"/>
      <c r="O11" s="251"/>
    </row>
    <row r="12" spans="1:15" ht="13.5" thickBot="1">
      <c r="A12" s="83">
        <v>1</v>
      </c>
      <c r="B12" s="84">
        <v>2</v>
      </c>
      <c r="C12" s="83">
        <v>3</v>
      </c>
      <c r="D12" s="84">
        <v>4</v>
      </c>
      <c r="E12" s="83">
        <v>5</v>
      </c>
      <c r="F12" s="84">
        <v>6</v>
      </c>
      <c r="G12" s="84">
        <v>7</v>
      </c>
      <c r="H12" s="83">
        <v>8</v>
      </c>
      <c r="I12" s="84">
        <v>9</v>
      </c>
      <c r="J12" s="84">
        <v>10</v>
      </c>
      <c r="K12" s="83">
        <v>11</v>
      </c>
      <c r="L12" s="84">
        <v>12</v>
      </c>
      <c r="M12" s="84">
        <v>13</v>
      </c>
      <c r="N12" s="83">
        <v>14</v>
      </c>
      <c r="O12" s="84">
        <v>15</v>
      </c>
    </row>
    <row r="13" spans="1:17" ht="12.75">
      <c r="A13" s="89" t="s">
        <v>97</v>
      </c>
      <c r="B13" s="90"/>
      <c r="C13" s="91"/>
      <c r="D13" s="92"/>
      <c r="E13" s="93"/>
      <c r="F13" s="94"/>
      <c r="G13" s="95"/>
      <c r="H13" s="94"/>
      <c r="I13" s="95"/>
      <c r="J13" s="96"/>
      <c r="K13" s="96"/>
      <c r="L13" s="97"/>
      <c r="M13" s="98"/>
      <c r="N13" s="99"/>
      <c r="O13" s="99"/>
      <c r="P13" s="1"/>
      <c r="Q13" s="1"/>
    </row>
    <row r="14" spans="1:17" ht="12.75">
      <c r="A14" s="20" t="s">
        <v>58</v>
      </c>
      <c r="B14" s="100">
        <f>'2012 полн'!B10</f>
        <v>233</v>
      </c>
      <c r="C14" s="100">
        <f>'2012 полн'!C10</f>
        <v>0</v>
      </c>
      <c r="D14" s="101">
        <f>'2012 полн'!D10</f>
        <v>0</v>
      </c>
      <c r="E14" s="96">
        <f>'2012 полн'!U10</f>
        <v>0</v>
      </c>
      <c r="F14" s="96">
        <f>'2012 полн'!V10</f>
        <v>0</v>
      </c>
      <c r="G14" s="102">
        <f>'2012 полн'!AF10</f>
        <v>0</v>
      </c>
      <c r="H14" s="102">
        <f>'2012 полн'!AG10</f>
        <v>0</v>
      </c>
      <c r="I14" s="102">
        <f>'2012 полн'!AK10</f>
        <v>0</v>
      </c>
      <c r="J14" s="102">
        <f>'2012 полн'!AL10</f>
        <v>0</v>
      </c>
      <c r="K14" s="96">
        <f>'2012 полн'!AM10+'2012 полн'!AN10+'2012 полн'!AO10+'2012 полн'!AP10+'2012 полн'!AQ10+'2012 полн'!AR10+'2012 полн'!AS10+'2012 полн'!AX10</f>
        <v>0</v>
      </c>
      <c r="L14" s="97">
        <f>'2012 полн'!AU10+'2012 полн'!AV10+'2012 полн'!AW10</f>
        <v>0</v>
      </c>
      <c r="M14" s="98">
        <f>'2012 полн'!BF10</f>
        <v>0</v>
      </c>
      <c r="N14" s="98">
        <f>'2012 полн'!BG10</f>
        <v>0</v>
      </c>
      <c r="O14" s="98">
        <f>'2012 полн'!BH10</f>
        <v>0</v>
      </c>
      <c r="P14" s="1"/>
      <c r="Q14" s="1"/>
    </row>
    <row r="15" spans="1:17" ht="12.75">
      <c r="A15" s="20" t="s">
        <v>59</v>
      </c>
      <c r="B15" s="100">
        <f>'2012 полн'!B11</f>
        <v>233</v>
      </c>
      <c r="C15" s="100">
        <f>'2012 полн'!C11</f>
        <v>0</v>
      </c>
      <c r="D15" s="101">
        <f>'2012 полн'!D11</f>
        <v>0</v>
      </c>
      <c r="E15" s="96">
        <f>'2012 полн'!U11</f>
        <v>0</v>
      </c>
      <c r="F15" s="96">
        <f>'2012 полн'!V11</f>
        <v>0</v>
      </c>
      <c r="G15" s="102">
        <f>'2012 полн'!AF11</f>
        <v>0</v>
      </c>
      <c r="H15" s="102">
        <f>'2012 полн'!AG11</f>
        <v>0</v>
      </c>
      <c r="I15" s="102">
        <f>'2012 полн'!AK11</f>
        <v>0</v>
      </c>
      <c r="J15" s="102">
        <f>'2012 полн'!AL11</f>
        <v>0</v>
      </c>
      <c r="K15" s="96">
        <f>'2012 полн'!AM11+'2012 полн'!AN11+'2012 полн'!AO11+'2012 полн'!AP11+'2012 полн'!AQ11+'2012 полн'!AR11+'2012 полн'!AS11+'2012 полн'!AX11</f>
        <v>0</v>
      </c>
      <c r="L15" s="97">
        <f>'2012 полн'!AU11+'2012 полн'!AV11+'2012 полн'!AW11</f>
        <v>0</v>
      </c>
      <c r="M15" s="98">
        <f>'2012 полн'!BF11</f>
        <v>0</v>
      </c>
      <c r="N15" s="98">
        <f>'2012 полн'!BG11</f>
        <v>0</v>
      </c>
      <c r="O15" s="98">
        <f>'2012 полн'!BH11</f>
        <v>0</v>
      </c>
      <c r="P15" s="1"/>
      <c r="Q15" s="1"/>
    </row>
    <row r="16" spans="1:17" ht="12.75">
      <c r="A16" s="20" t="s">
        <v>60</v>
      </c>
      <c r="B16" s="100">
        <f>'2012 полн'!B12</f>
        <v>233</v>
      </c>
      <c r="C16" s="100">
        <f>'2012 полн'!C12</f>
        <v>0</v>
      </c>
      <c r="D16" s="101">
        <f>'2012 полн'!D12</f>
        <v>0</v>
      </c>
      <c r="E16" s="96">
        <f>'2012 полн'!U12</f>
        <v>0</v>
      </c>
      <c r="F16" s="96">
        <f>'2012 полн'!V12</f>
        <v>0</v>
      </c>
      <c r="G16" s="102">
        <f>'2012 полн'!AF12</f>
        <v>0</v>
      </c>
      <c r="H16" s="102">
        <f>'2012 полн'!AG12</f>
        <v>0</v>
      </c>
      <c r="I16" s="102">
        <f>'2012 полн'!AK12</f>
        <v>0</v>
      </c>
      <c r="J16" s="102">
        <f>'2012 полн'!AL12</f>
        <v>0</v>
      </c>
      <c r="K16" s="96">
        <f>'2012 полн'!AM12+'2012 полн'!AN12+'2012 полн'!AO12+'2012 полн'!AP12+'2012 полн'!AQ12+'2012 полн'!AR12+'2012 полн'!AS12+'2012 полн'!AX12</f>
        <v>0</v>
      </c>
      <c r="L16" s="97">
        <f>'2012 полн'!AU12+'2012 полн'!AV12+'2012 полн'!AW12</f>
        <v>0</v>
      </c>
      <c r="M16" s="98">
        <f>'2012 полн'!BF12</f>
        <v>0</v>
      </c>
      <c r="N16" s="98">
        <f>'2012 полн'!BG12</f>
        <v>0</v>
      </c>
      <c r="O16" s="98">
        <f>'2012 полн'!BH12</f>
        <v>0</v>
      </c>
      <c r="P16" s="1"/>
      <c r="Q16" s="1"/>
    </row>
    <row r="17" spans="1:17" ht="12.75">
      <c r="A17" s="20" t="s">
        <v>61</v>
      </c>
      <c r="B17" s="100">
        <f>'2012 полн'!B13</f>
        <v>233</v>
      </c>
      <c r="C17" s="100">
        <f>'2012 полн'!C13</f>
        <v>0</v>
      </c>
      <c r="D17" s="101">
        <f>'2012 полн'!D13</f>
        <v>0</v>
      </c>
      <c r="E17" s="96">
        <f>'2012 полн'!U13</f>
        <v>0</v>
      </c>
      <c r="F17" s="96">
        <f>'2012 полн'!V13</f>
        <v>0</v>
      </c>
      <c r="G17" s="102">
        <f>'2012 полн'!AF13</f>
        <v>0</v>
      </c>
      <c r="H17" s="102">
        <f>'2012 полн'!AG13</f>
        <v>0</v>
      </c>
      <c r="I17" s="102">
        <f>'2012 полн'!AK13</f>
        <v>0</v>
      </c>
      <c r="J17" s="102">
        <f>'2012 полн'!AL13</f>
        <v>0</v>
      </c>
      <c r="K17" s="96">
        <f>'2012 полн'!AM13+'2012 полн'!AN13+'2012 полн'!AO13+'2012 полн'!AP13+'2012 полн'!AQ13+'2012 полн'!AR13+'2012 полн'!AS13+'2012 полн'!AX13</f>
        <v>0</v>
      </c>
      <c r="L17" s="97">
        <f>'2012 полн'!AU13+'2012 полн'!AV13+'2012 полн'!AW13</f>
        <v>0</v>
      </c>
      <c r="M17" s="98">
        <f>'2012 полн'!BF13</f>
        <v>0</v>
      </c>
      <c r="N17" s="98">
        <f>'2012 полн'!BG13</f>
        <v>0</v>
      </c>
      <c r="O17" s="98">
        <f>'2012 полн'!BH13</f>
        <v>0</v>
      </c>
      <c r="P17" s="1"/>
      <c r="Q17" s="1"/>
    </row>
    <row r="18" spans="1:17" ht="12.75">
      <c r="A18" s="20" t="s">
        <v>62</v>
      </c>
      <c r="B18" s="100">
        <f>'2012 полн'!B14</f>
        <v>233</v>
      </c>
      <c r="C18" s="100">
        <f>'2012 полн'!C14</f>
        <v>0</v>
      </c>
      <c r="D18" s="101">
        <f>'2012 полн'!D14</f>
        <v>0</v>
      </c>
      <c r="E18" s="96">
        <f>'2012 полн'!U14</f>
        <v>0</v>
      </c>
      <c r="F18" s="96">
        <f>'2012 полн'!V14</f>
        <v>0</v>
      </c>
      <c r="G18" s="102">
        <f>'2012 полн'!AF14</f>
        <v>0</v>
      </c>
      <c r="H18" s="102">
        <f>'2012 полн'!AG14</f>
        <v>0</v>
      </c>
      <c r="I18" s="102">
        <f>'2012 полн'!AK14</f>
        <v>0</v>
      </c>
      <c r="J18" s="102">
        <f>'2012 полн'!AL14</f>
        <v>0</v>
      </c>
      <c r="K18" s="96">
        <f>'2012 полн'!AM14+'2012 полн'!AN14+'2012 полн'!AO14+'2012 полн'!AP14+'2012 полн'!AQ14+'2012 полн'!AR14+'2012 полн'!AS14+'2012 полн'!AX14</f>
        <v>0</v>
      </c>
      <c r="L18" s="97">
        <f>'2012 полн'!AU14+'2012 полн'!AV14+'2012 полн'!AW14</f>
        <v>0</v>
      </c>
      <c r="M18" s="98">
        <f>'2012 полн'!BF14</f>
        <v>0</v>
      </c>
      <c r="N18" s="98">
        <f>'2012 полн'!BG14</f>
        <v>0</v>
      </c>
      <c r="O18" s="98">
        <f>'2012 полн'!BH14</f>
        <v>0</v>
      </c>
      <c r="P18" s="1"/>
      <c r="Q18" s="1"/>
    </row>
    <row r="19" spans="1:17" ht="12.75">
      <c r="A19" s="20" t="s">
        <v>63</v>
      </c>
      <c r="B19" s="100">
        <f>'2012 полн'!B15</f>
        <v>233</v>
      </c>
      <c r="C19" s="100">
        <f>'2012 полн'!C15</f>
        <v>0</v>
      </c>
      <c r="D19" s="101">
        <f>'2012 полн'!D15</f>
        <v>0</v>
      </c>
      <c r="E19" s="96">
        <f>'2012 полн'!U15</f>
        <v>0</v>
      </c>
      <c r="F19" s="96">
        <f>'2012 полн'!V15</f>
        <v>0</v>
      </c>
      <c r="G19" s="102">
        <f>'2012 полн'!AF15</f>
        <v>0</v>
      </c>
      <c r="H19" s="102">
        <f>'2012 полн'!AG15</f>
        <v>0</v>
      </c>
      <c r="I19" s="102">
        <f>'2012 полн'!AK15</f>
        <v>0</v>
      </c>
      <c r="J19" s="102">
        <f>'2012 полн'!AL15</f>
        <v>0</v>
      </c>
      <c r="K19" s="96">
        <f>'2012 полн'!AM15+'2012 полн'!AN15+'2012 полн'!AO15+'2012 полн'!AP15+'2012 полн'!AQ15+'2012 полн'!AR15+'2012 полн'!AS15+'2012 полн'!AX15</f>
        <v>0</v>
      </c>
      <c r="L19" s="97">
        <f>'2012 полн'!AU15+'2012 полн'!AV15+'2012 полн'!AW15</f>
        <v>0</v>
      </c>
      <c r="M19" s="98">
        <f>'2012 полн'!BF15</f>
        <v>0</v>
      </c>
      <c r="N19" s="98">
        <f>'2012 полн'!BG15</f>
        <v>0</v>
      </c>
      <c r="O19" s="98">
        <f>'2012 полн'!BH15</f>
        <v>0</v>
      </c>
      <c r="P19" s="1"/>
      <c r="Q19" s="1"/>
    </row>
    <row r="20" spans="1:15" ht="12.75">
      <c r="A20" s="20" t="s">
        <v>64</v>
      </c>
      <c r="B20" s="100">
        <f>'2012 полн'!B16</f>
        <v>233</v>
      </c>
      <c r="C20" s="100">
        <f>'2012 полн'!C16</f>
        <v>0</v>
      </c>
      <c r="D20" s="101">
        <f>'2012 полн'!D16</f>
        <v>0</v>
      </c>
      <c r="E20" s="96">
        <f>'2012 полн'!U16</f>
        <v>0</v>
      </c>
      <c r="F20" s="96">
        <f>'2012 полн'!V16</f>
        <v>0</v>
      </c>
      <c r="G20" s="102">
        <f>'2012 полн'!AF16</f>
        <v>0</v>
      </c>
      <c r="H20" s="102">
        <f>'2012 полн'!AG16</f>
        <v>0</v>
      </c>
      <c r="I20" s="102">
        <f>'2012 полн'!AK16</f>
        <v>0</v>
      </c>
      <c r="J20" s="102">
        <f>'2012 полн'!AL16</f>
        <v>0</v>
      </c>
      <c r="K20" s="96">
        <f>'2012 полн'!AM16+'2012 полн'!AN16+'2012 полн'!AO16+'2012 полн'!AP16+'2012 полн'!AQ16+'2012 полн'!AR16+'2012 полн'!AS16+'2012 полн'!AX16</f>
        <v>0</v>
      </c>
      <c r="L20" s="97">
        <f>'2012 полн'!AU16+'2012 полн'!AV16+'2012 полн'!AW16</f>
        <v>0</v>
      </c>
      <c r="M20" s="98">
        <f>'2012 полн'!BF16</f>
        <v>0</v>
      </c>
      <c r="N20" s="98">
        <f>'2012 полн'!BG16</f>
        <v>0</v>
      </c>
      <c r="O20" s="98">
        <f>'2012 полн'!BH16</f>
        <v>0</v>
      </c>
    </row>
    <row r="21" spans="1:15" ht="12.75">
      <c r="A21" s="20" t="s">
        <v>65</v>
      </c>
      <c r="B21" s="100">
        <f>'2012 полн'!B17</f>
        <v>233</v>
      </c>
      <c r="C21" s="100">
        <f>'2012 полн'!C17</f>
        <v>0</v>
      </c>
      <c r="D21" s="101">
        <f>'2012 полн'!D17</f>
        <v>0</v>
      </c>
      <c r="E21" s="96">
        <f>'2012 полн'!U17</f>
        <v>0</v>
      </c>
      <c r="F21" s="96">
        <f>'2012 полн'!V17</f>
        <v>0</v>
      </c>
      <c r="G21" s="102">
        <f>'2012 полн'!AF17</f>
        <v>0</v>
      </c>
      <c r="H21" s="102">
        <f>'2012 полн'!AG17</f>
        <v>0</v>
      </c>
      <c r="I21" s="102">
        <f>'2012 полн'!AK17</f>
        <v>0</v>
      </c>
      <c r="J21" s="102">
        <f>'2012 полн'!AL17</f>
        <v>0</v>
      </c>
      <c r="K21" s="96">
        <f>'2012 полн'!AM17+'2012 полн'!AN17+'2012 полн'!AO17+'2012 полн'!AP17+'2012 полн'!AQ17+'2012 полн'!AR17+'2012 полн'!AS17+'2012 полн'!AX17</f>
        <v>0</v>
      </c>
      <c r="L21" s="97">
        <f>'2012 полн'!AU17+'2012 полн'!AV17+'2012 полн'!AW17</f>
        <v>0</v>
      </c>
      <c r="M21" s="98">
        <f>'2012 полн'!BF17</f>
        <v>0</v>
      </c>
      <c r="N21" s="98">
        <f>'2012 полн'!BG17</f>
        <v>0</v>
      </c>
      <c r="O21" s="98">
        <f>'2012 полн'!BH17</f>
        <v>0</v>
      </c>
    </row>
    <row r="22" spans="1:15" ht="12.75">
      <c r="A22" s="20" t="s">
        <v>66</v>
      </c>
      <c r="B22" s="100">
        <f>'2012 полн'!B18</f>
        <v>233</v>
      </c>
      <c r="C22" s="100">
        <f>'2012 полн'!C18</f>
        <v>0</v>
      </c>
      <c r="D22" s="101">
        <f>'2012 полн'!D18</f>
        <v>0</v>
      </c>
      <c r="E22" s="96">
        <f>'2012 полн'!U18</f>
        <v>0</v>
      </c>
      <c r="F22" s="96">
        <f>'2012 полн'!V18</f>
        <v>0</v>
      </c>
      <c r="G22" s="102">
        <f>'2012 полн'!AF18</f>
        <v>0</v>
      </c>
      <c r="H22" s="102">
        <f>'2012 полн'!AG18</f>
        <v>0</v>
      </c>
      <c r="I22" s="102">
        <f>'2012 полн'!AK18</f>
        <v>0</v>
      </c>
      <c r="J22" s="102">
        <f>'2012 полн'!AL18</f>
        <v>0</v>
      </c>
      <c r="K22" s="96">
        <f>'2012 полн'!AM18+'2012 полн'!AN18+'2012 полн'!AO18+'2012 полн'!AP18+'2012 полн'!AQ18+'2012 полн'!AR18+'2012 полн'!AS18+'2012 полн'!AX18</f>
        <v>0</v>
      </c>
      <c r="L22" s="97">
        <f>'2012 полн'!AU18+'2012 полн'!AV18+'2012 полн'!AW18</f>
        <v>0</v>
      </c>
      <c r="M22" s="98">
        <f>'2012 полн'!BF18</f>
        <v>0</v>
      </c>
      <c r="N22" s="98">
        <f>'2012 полн'!BG18</f>
        <v>0</v>
      </c>
      <c r="O22" s="98">
        <f>'2012 полн'!BH18</f>
        <v>0</v>
      </c>
    </row>
    <row r="23" spans="1:15" ht="12.75">
      <c r="A23" s="20" t="s">
        <v>67</v>
      </c>
      <c r="B23" s="100">
        <f>'2012 полн'!B19</f>
        <v>233</v>
      </c>
      <c r="C23" s="100">
        <f>'2012 полн'!C19</f>
        <v>0</v>
      </c>
      <c r="D23" s="101">
        <f>'2012 полн'!D19</f>
        <v>0</v>
      </c>
      <c r="E23" s="96">
        <f>'2012 полн'!U19</f>
        <v>0</v>
      </c>
      <c r="F23" s="96">
        <f>'2012 полн'!V19</f>
        <v>0</v>
      </c>
      <c r="G23" s="102">
        <f>'2012 полн'!AF19</f>
        <v>0</v>
      </c>
      <c r="H23" s="102">
        <f>'2012 полн'!AG19</f>
        <v>0</v>
      </c>
      <c r="I23" s="102">
        <f>'2012 полн'!AK19</f>
        <v>0</v>
      </c>
      <c r="J23" s="102">
        <f>'2012 полн'!AL19</f>
        <v>0</v>
      </c>
      <c r="K23" s="96">
        <f>'2012 полн'!AM19+'2012 полн'!AN19+'2012 полн'!AO19+'2012 полн'!AP19+'2012 полн'!AQ19+'2012 полн'!AR19+'2012 полн'!AS19+'2012 полн'!AX19</f>
        <v>0</v>
      </c>
      <c r="L23" s="97">
        <f>'2012 полн'!AU19+'2012 полн'!AV19+'2012 полн'!AW19</f>
        <v>0</v>
      </c>
      <c r="M23" s="98">
        <f>'2012 полн'!BF19</f>
        <v>0</v>
      </c>
      <c r="N23" s="98">
        <f>'2012 полн'!BG19</f>
        <v>0</v>
      </c>
      <c r="O23" s="98">
        <f>'2012 полн'!BH19</f>
        <v>0</v>
      </c>
    </row>
    <row r="24" spans="1:15" ht="12.75">
      <c r="A24" s="20" t="s">
        <v>68</v>
      </c>
      <c r="B24" s="100">
        <f>'2012 полн'!B20</f>
        <v>233</v>
      </c>
      <c r="C24" s="100">
        <f>'2012 полн'!C20</f>
        <v>0</v>
      </c>
      <c r="D24" s="101">
        <f>'2012 полн'!D20</f>
        <v>0</v>
      </c>
      <c r="E24" s="96">
        <f>'2012 полн'!U20</f>
        <v>0</v>
      </c>
      <c r="F24" s="96">
        <f>'2012 полн'!V20</f>
        <v>0</v>
      </c>
      <c r="G24" s="102">
        <f>'2012 полн'!AF20</f>
        <v>0</v>
      </c>
      <c r="H24" s="102">
        <f>'2012 полн'!AG20</f>
        <v>0</v>
      </c>
      <c r="I24" s="102">
        <f>'2012 полн'!AK20</f>
        <v>0</v>
      </c>
      <c r="J24" s="102">
        <f>'2012 полн'!AL20</f>
        <v>0</v>
      </c>
      <c r="K24" s="96">
        <f>'2012 полн'!AM20+'2012 полн'!AN20+'2012 полн'!AO20+'2012 полн'!AP20+'2012 полн'!AQ20+'2012 полн'!AR20+'2012 полн'!AS20+'2012 полн'!AX20</f>
        <v>0</v>
      </c>
      <c r="L24" s="97">
        <f>'2012 полн'!AU20+'2012 полн'!AV20+'2012 полн'!AW20</f>
        <v>0</v>
      </c>
      <c r="M24" s="98">
        <f>'2012 полн'!BF20</f>
        <v>0</v>
      </c>
      <c r="N24" s="98">
        <f>'2012 полн'!BG20</f>
        <v>0</v>
      </c>
      <c r="O24" s="98">
        <f>'2012 полн'!BH20</f>
        <v>0</v>
      </c>
    </row>
    <row r="25" spans="1:15" ht="13.5" thickBot="1">
      <c r="A25" s="103" t="s">
        <v>69</v>
      </c>
      <c r="B25" s="100">
        <f>'2012 полн'!B21</f>
        <v>233</v>
      </c>
      <c r="C25" s="100">
        <f>'2012 полн'!C21</f>
        <v>0</v>
      </c>
      <c r="D25" s="101">
        <f>'2012 полн'!D21</f>
        <v>0</v>
      </c>
      <c r="E25" s="96">
        <f>'2012 полн'!U21</f>
        <v>0</v>
      </c>
      <c r="F25" s="96">
        <f>'2012 полн'!V21</f>
        <v>0</v>
      </c>
      <c r="G25" s="102">
        <f>'2012 полн'!AF21</f>
        <v>0</v>
      </c>
      <c r="H25" s="102">
        <f>'2012 полн'!AG21</f>
        <v>0</v>
      </c>
      <c r="I25" s="102">
        <f>'2012 полн'!AK21</f>
        <v>0</v>
      </c>
      <c r="J25" s="102">
        <f>'2012 полн'!AL21</f>
        <v>0</v>
      </c>
      <c r="K25" s="96">
        <f>'2012 полн'!AM21+'2012 полн'!AN21+'2012 полн'!AO21+'2012 полн'!AP21+'2012 полн'!AQ21+'2012 полн'!AR21+'2012 полн'!AS21+'2012 полн'!AX21</f>
        <v>0</v>
      </c>
      <c r="L25" s="97">
        <f>'2012 полн'!AU21+'2012 полн'!AV21+'2012 полн'!AW21</f>
        <v>0</v>
      </c>
      <c r="M25" s="98">
        <f>'2012 полн'!BF21</f>
        <v>0</v>
      </c>
      <c r="N25" s="98">
        <f>'2012 полн'!BG21</f>
        <v>0</v>
      </c>
      <c r="O25" s="98">
        <f>'2012 полн'!BH21</f>
        <v>0</v>
      </c>
    </row>
    <row r="26" spans="1:15" ht="13.5" thickBot="1">
      <c r="A26" s="263" t="s">
        <v>86</v>
      </c>
      <c r="B26" s="264"/>
      <c r="C26" s="264"/>
      <c r="D26" s="264"/>
      <c r="E26" s="264"/>
      <c r="F26" s="264"/>
      <c r="G26" s="264"/>
      <c r="H26" s="264"/>
      <c r="I26" s="264"/>
      <c r="J26" s="264"/>
      <c r="K26" s="264"/>
      <c r="L26" s="264"/>
      <c r="M26" s="108"/>
      <c r="N26" s="85"/>
      <c r="O26" s="85"/>
    </row>
    <row r="27" spans="1:17" s="15" customFormat="1" ht="13.5" thickBot="1">
      <c r="A27" s="86" t="s">
        <v>56</v>
      </c>
      <c r="B27" s="87"/>
      <c r="C27" s="88">
        <f aca="true" t="shared" si="0" ref="C27:N27">SUM(C14:C26)</f>
        <v>0</v>
      </c>
      <c r="D27" s="88">
        <f t="shared" si="0"/>
        <v>0</v>
      </c>
      <c r="E27" s="88">
        <f t="shared" si="0"/>
        <v>0</v>
      </c>
      <c r="F27" s="88">
        <f t="shared" si="0"/>
        <v>0</v>
      </c>
      <c r="G27" s="88">
        <f t="shared" si="0"/>
        <v>0</v>
      </c>
      <c r="H27" s="88">
        <f t="shared" si="0"/>
        <v>0</v>
      </c>
      <c r="I27" s="88">
        <f t="shared" si="0"/>
        <v>0</v>
      </c>
      <c r="J27" s="88">
        <f t="shared" si="0"/>
        <v>0</v>
      </c>
      <c r="K27" s="88">
        <f t="shared" si="0"/>
        <v>0</v>
      </c>
      <c r="L27" s="88">
        <f t="shared" si="0"/>
        <v>0</v>
      </c>
      <c r="M27" s="88">
        <f t="shared" si="0"/>
        <v>0</v>
      </c>
      <c r="N27" s="88">
        <f t="shared" si="0"/>
        <v>0</v>
      </c>
      <c r="O27" s="88">
        <f>SUM(O14:O26)</f>
        <v>0</v>
      </c>
      <c r="P27" s="65"/>
      <c r="Q27" s="70"/>
    </row>
    <row r="29" spans="1:16" ht="12.75">
      <c r="A29" s="15" t="s">
        <v>94</v>
      </c>
      <c r="D29" s="104" t="s">
        <v>98</v>
      </c>
      <c r="O29" s="1"/>
      <c r="P29" s="1"/>
    </row>
    <row r="30" spans="1:16" ht="12.75">
      <c r="A30" s="17" t="s">
        <v>87</v>
      </c>
      <c r="B30" s="17" t="s">
        <v>88</v>
      </c>
      <c r="C30" s="265" t="s">
        <v>89</v>
      </c>
      <c r="D30" s="265"/>
      <c r="O30" s="1"/>
      <c r="P30" s="1"/>
    </row>
    <row r="31" spans="1:16" ht="12.75">
      <c r="A31" s="105">
        <v>1734.16</v>
      </c>
      <c r="B31" s="105">
        <v>0</v>
      </c>
      <c r="C31" s="266">
        <f>A31-B31</f>
        <v>1734.16</v>
      </c>
      <c r="D31" s="267"/>
      <c r="O31" s="1"/>
      <c r="P31" s="1"/>
    </row>
    <row r="32" spans="1:16" ht="12.75">
      <c r="A32" s="106"/>
      <c r="O32" s="1"/>
      <c r="P32" s="1"/>
    </row>
    <row r="33" spans="1:16" ht="12.75">
      <c r="A33" s="2" t="s">
        <v>90</v>
      </c>
      <c r="G33" s="2" t="s">
        <v>91</v>
      </c>
      <c r="O33" s="1"/>
      <c r="P33" s="1"/>
    </row>
    <row r="34" ht="12.75">
      <c r="A34" s="1"/>
    </row>
    <row r="35" ht="12.75">
      <c r="A35" s="104" t="s">
        <v>92</v>
      </c>
    </row>
    <row r="36" ht="12.75">
      <c r="A36" s="2" t="s">
        <v>93</v>
      </c>
    </row>
  </sheetData>
  <sheetProtection/>
  <mergeCells count="25">
    <mergeCell ref="A26:L26"/>
    <mergeCell ref="C30:D30"/>
    <mergeCell ref="C31:D31"/>
    <mergeCell ref="I8:M9"/>
    <mergeCell ref="A8:A11"/>
    <mergeCell ref="B8:B11"/>
    <mergeCell ref="C8:C11"/>
    <mergeCell ref="D8:D11"/>
    <mergeCell ref="G8:H9"/>
    <mergeCell ref="N8:N11"/>
    <mergeCell ref="O8:O11"/>
    <mergeCell ref="E10:F10"/>
    <mergeCell ref="H10:H11"/>
    <mergeCell ref="I10:I11"/>
    <mergeCell ref="J10:J11"/>
    <mergeCell ref="K10:K11"/>
    <mergeCell ref="L10:L11"/>
    <mergeCell ref="E8:F9"/>
    <mergeCell ref="M10:M11"/>
    <mergeCell ref="B1:H1"/>
    <mergeCell ref="B2:H2"/>
    <mergeCell ref="A5:L5"/>
    <mergeCell ref="A6:G6"/>
    <mergeCell ref="A7:D7"/>
    <mergeCell ref="E7:F7"/>
  </mergeCells>
  <printOptions/>
  <pageMargins left="0.15748031496062992" right="0.15748031496062992" top="0.2755905511811024" bottom="0.4724409448818898" header="0.196850393700787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Мадемуазель</cp:lastModifiedBy>
  <cp:lastPrinted>2012-05-22T02:54:38Z</cp:lastPrinted>
  <dcterms:created xsi:type="dcterms:W3CDTF">2012-05-21T05:02:28Z</dcterms:created>
  <dcterms:modified xsi:type="dcterms:W3CDTF">2013-05-23T03:37:50Z</dcterms:modified>
  <cp:category/>
  <cp:version/>
  <cp:contentType/>
  <cp:contentStatus/>
</cp:coreProperties>
</file>