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definedNames/>
  <calcPr fullCalcOnLoad="1"/>
</workbook>
</file>

<file path=xl/sharedStrings.xml><?xml version="1.0" encoding="utf-8"?>
<sst xmlns="http://schemas.openxmlformats.org/spreadsheetml/2006/main" count="269" uniqueCount="113">
  <si>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</si>
  <si>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</si>
  <si>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</si>
  <si>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</si>
  <si>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</si>
  <si>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</si>
  <si>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</si>
  <si>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</si>
  <si>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</si>
  <si>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</si>
  <si>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</si>
  <si>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</si>
  <si>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</si>
  <si>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</si>
  <si>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</si>
  <si>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</si>
  <si>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</si>
  <si>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</si>
  <si>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</si>
  <si>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</si>
  <si>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</si>
  <si>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</si>
  <si>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</si>
  <si>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</si>
  <si>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</si>
  <si>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</si>
  <si>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</si>
  <si>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</si>
  <si>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</si>
  <si>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</si>
  <si>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</si>
  <si>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</si>
  <si>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</si>
  <si>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</si>
  <si>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</si>
  <si>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</si>
  <si>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</si>
  <si>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</si>
  <si>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</si>
  <si>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</si>
  <si>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</si>
  <si>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</si>
  <si>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</si>
  <si>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</si>
  <si>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</si>
  <si>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</si>
  <si>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</si>
  <si>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</si>
  <si>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</si>
  <si>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</si>
  <si>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</si>
  <si>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</si>
  <si>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</si>
  <si>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</si>
  <si>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</si>
  <si>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</si>
  <si>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</si>
  <si>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</si>
  <si>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</si>
  <si>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</si>
  <si>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</si>
  <si>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</si>
  <si>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</si>
  <si>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</si>
  <si>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</si>
  <si>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</si>
  <si>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</si>
  <si>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</si>
  <si>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</si>
  <si>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</si>
  <si>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</si>
  <si>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</si>
  <si>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</si>
  <si>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</si>
  <si>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</si>
  <si>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</si>
  <si>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</si>
  <si>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</si>
  <si>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</si>
  <si>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</si>
  <si>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</si>
  <si>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</si>
  <si>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</si>
  <si>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</si>
  <si>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</si>
  <si>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</si>
  <si>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</si>
  <si>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</si>
  <si>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</si>
  <si>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</si>
  <si>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</si>
  <si>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</si>
  <si>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</si>
  <si>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</si>
  <si>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</si>
  <si>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</si>
  <si>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</si>
  <si>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</si>
  <si>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</si>
  <si>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</si>
  <si>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</si>
  <si>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</si>
  <si>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</si>
  <si>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</si>
  <si>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</si>
  <si>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</si>
  <si>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Лицевой счет по адресу г. Таштагол, ул. 28 Панфиловцев, д.15</t>
  </si>
  <si>
    <t>Выписка по лицевому счету по адресу г. Таштагол ул. 28 панфиловцев, д.18</t>
  </si>
  <si>
    <t>Тариф по содержанию и тек.ремонту 100 % (0 руб.*площадь)</t>
  </si>
  <si>
    <t>2012 год</t>
  </si>
  <si>
    <t>Нет начислений и сборов за 2012 год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</si>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</sst>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7" fillId="33" borderId="11" xfId="56" applyNumberFormat="1" applyFont="1" applyFill="1" applyBorder="1">
      <alignment/>
      <protection/>
    </xf>
    <xf numFmtId="4" fontId="7" fillId="0" borderId="33" xfId="56" applyNumberFormat="1" applyFont="1" applyFill="1" applyBorder="1">
      <alignment/>
      <protection/>
    </xf>
    <xf numFmtId="4" fontId="6" fillId="0" borderId="33" xfId="56" applyNumberFormat="1" applyFont="1" applyFill="1" applyBorder="1">
      <alignment/>
      <protection/>
    </xf>
    <xf numFmtId="4" fontId="7" fillId="37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33" borderId="11" xfId="56" applyNumberFormat="1" applyFont="1" applyFill="1" applyBorder="1">
      <alignment/>
      <protection/>
    </xf>
    <xf numFmtId="4" fontId="0" fillId="0" borderId="33" xfId="56" applyNumberFormat="1" applyFont="1" applyFill="1" applyBorder="1">
      <alignment/>
      <protection/>
    </xf>
    <xf numFmtId="4" fontId="0" fillId="37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3" borderId="11" xfId="56" applyNumberFormat="1" applyFont="1" applyFill="1" applyBorder="1" applyAlignment="1">
      <alignment horizontal="center"/>
      <protection/>
    </xf>
    <xf numFmtId="4" fontId="0" fillId="36" borderId="11" xfId="56" applyNumberFormat="1" applyFont="1" applyFill="1" applyBorder="1">
      <alignment/>
      <protection/>
    </xf>
    <xf numFmtId="0" fontId="0" fillId="0" borderId="3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60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60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60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3" borderId="60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6" borderId="60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2" fontId="1" fillId="33" borderId="70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60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60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295" t="s">
        <v>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96" t="s">
        <v>65</v>
      </c>
      <c r="B3" s="298" t="s">
        <v>0</v>
      </c>
      <c r="C3" s="300" t="s">
        <v>1</v>
      </c>
      <c r="D3" s="302" t="s">
        <v>2</v>
      </c>
      <c r="E3" s="296" t="s">
        <v>9</v>
      </c>
      <c r="F3" s="329"/>
      <c r="G3" s="296" t="s">
        <v>10</v>
      </c>
      <c r="H3" s="332"/>
      <c r="I3" s="296" t="s">
        <v>11</v>
      </c>
      <c r="J3" s="332"/>
      <c r="K3" s="296" t="s">
        <v>12</v>
      </c>
      <c r="L3" s="332"/>
      <c r="M3" s="335" t="s">
        <v>13</v>
      </c>
      <c r="N3" s="332"/>
      <c r="O3" s="296" t="s">
        <v>3</v>
      </c>
      <c r="P3" s="335"/>
      <c r="Q3" s="342" t="s">
        <v>4</v>
      </c>
      <c r="R3" s="343"/>
      <c r="S3" s="343"/>
      <c r="T3" s="343"/>
      <c r="U3" s="343"/>
      <c r="V3" s="343"/>
      <c r="W3" s="316" t="s">
        <v>66</v>
      </c>
      <c r="X3" s="338" t="s">
        <v>67</v>
      </c>
      <c r="Y3" s="355" t="s">
        <v>6</v>
      </c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7"/>
      <c r="AT3" s="353" t="s">
        <v>68</v>
      </c>
      <c r="AU3" s="354"/>
      <c r="AV3" s="346" t="s">
        <v>7</v>
      </c>
      <c r="AW3" s="346" t="s">
        <v>8</v>
      </c>
    </row>
    <row r="4" spans="1:49" ht="36" customHeight="1" thickBot="1">
      <c r="A4" s="297"/>
      <c r="B4" s="299"/>
      <c r="C4" s="301"/>
      <c r="D4" s="303"/>
      <c r="E4" s="330"/>
      <c r="F4" s="331"/>
      <c r="G4" s="333"/>
      <c r="H4" s="334"/>
      <c r="I4" s="333"/>
      <c r="J4" s="334"/>
      <c r="K4" s="333"/>
      <c r="L4" s="334"/>
      <c r="M4" s="336"/>
      <c r="N4" s="337"/>
      <c r="O4" s="333"/>
      <c r="P4" s="341"/>
      <c r="Q4" s="344"/>
      <c r="R4" s="345"/>
      <c r="S4" s="345"/>
      <c r="T4" s="345"/>
      <c r="U4" s="345"/>
      <c r="V4" s="345"/>
      <c r="W4" s="317"/>
      <c r="X4" s="339"/>
      <c r="Y4" s="313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9"/>
      <c r="AT4" s="349" t="s">
        <v>69</v>
      </c>
      <c r="AU4" s="352" t="s">
        <v>70</v>
      </c>
      <c r="AV4" s="347"/>
      <c r="AW4" s="347"/>
    </row>
    <row r="5" spans="1:49" ht="29.25" customHeight="1" thickBot="1">
      <c r="A5" s="297"/>
      <c r="B5" s="299"/>
      <c r="C5" s="301"/>
      <c r="D5" s="303"/>
      <c r="E5" s="306" t="s">
        <v>14</v>
      </c>
      <c r="F5" s="304" t="s">
        <v>15</v>
      </c>
      <c r="G5" s="304" t="s">
        <v>14</v>
      </c>
      <c r="H5" s="304" t="s">
        <v>15</v>
      </c>
      <c r="I5" s="304" t="s">
        <v>14</v>
      </c>
      <c r="J5" s="304" t="s">
        <v>15</v>
      </c>
      <c r="K5" s="304" t="s">
        <v>14</v>
      </c>
      <c r="L5" s="304" t="s">
        <v>15</v>
      </c>
      <c r="M5" s="304" t="s">
        <v>14</v>
      </c>
      <c r="N5" s="304" t="s">
        <v>15</v>
      </c>
      <c r="O5" s="304" t="s">
        <v>14</v>
      </c>
      <c r="P5" s="308" t="s">
        <v>15</v>
      </c>
      <c r="Q5" s="310" t="s">
        <v>16</v>
      </c>
      <c r="R5" s="310" t="s">
        <v>17</v>
      </c>
      <c r="S5" s="310" t="s">
        <v>18</v>
      </c>
      <c r="T5" s="310" t="s">
        <v>19</v>
      </c>
      <c r="U5" s="310" t="s">
        <v>20</v>
      </c>
      <c r="V5" s="312" t="s">
        <v>21</v>
      </c>
      <c r="W5" s="317"/>
      <c r="X5" s="339"/>
      <c r="Y5" s="319" t="s">
        <v>22</v>
      </c>
      <c r="Z5" s="321" t="s">
        <v>23</v>
      </c>
      <c r="AA5" s="321" t="s">
        <v>24</v>
      </c>
      <c r="AB5" s="314" t="s">
        <v>25</v>
      </c>
      <c r="AC5" s="321" t="s">
        <v>26</v>
      </c>
      <c r="AD5" s="314" t="s">
        <v>25</v>
      </c>
      <c r="AE5" s="314" t="s">
        <v>27</v>
      </c>
      <c r="AF5" s="314" t="s">
        <v>25</v>
      </c>
      <c r="AG5" s="314" t="s">
        <v>28</v>
      </c>
      <c r="AH5" s="314" t="s">
        <v>25</v>
      </c>
      <c r="AI5" s="327" t="s">
        <v>71</v>
      </c>
      <c r="AJ5" s="325" t="s">
        <v>25</v>
      </c>
      <c r="AK5" s="323" t="s">
        <v>72</v>
      </c>
      <c r="AL5" s="323" t="s">
        <v>73</v>
      </c>
      <c r="AM5" s="78" t="s">
        <v>25</v>
      </c>
      <c r="AN5" s="353" t="s">
        <v>74</v>
      </c>
      <c r="AO5" s="360"/>
      <c r="AP5" s="354"/>
      <c r="AQ5" s="352" t="s">
        <v>30</v>
      </c>
      <c r="AR5" s="352" t="s">
        <v>25</v>
      </c>
      <c r="AS5" s="352" t="s">
        <v>31</v>
      </c>
      <c r="AT5" s="350"/>
      <c r="AU5" s="314"/>
      <c r="AV5" s="347"/>
      <c r="AW5" s="347"/>
    </row>
    <row r="6" spans="1:49" ht="54" customHeight="1" thickBot="1">
      <c r="A6" s="297"/>
      <c r="B6" s="299"/>
      <c r="C6" s="301"/>
      <c r="D6" s="303"/>
      <c r="E6" s="307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9"/>
      <c r="Q6" s="311"/>
      <c r="R6" s="311"/>
      <c r="S6" s="311"/>
      <c r="T6" s="311"/>
      <c r="U6" s="311"/>
      <c r="V6" s="313"/>
      <c r="W6" s="318"/>
      <c r="X6" s="340"/>
      <c r="Y6" s="320"/>
      <c r="Z6" s="322"/>
      <c r="AA6" s="322"/>
      <c r="AB6" s="315"/>
      <c r="AC6" s="322"/>
      <c r="AD6" s="315"/>
      <c r="AE6" s="315"/>
      <c r="AF6" s="315"/>
      <c r="AG6" s="315"/>
      <c r="AH6" s="315"/>
      <c r="AI6" s="328"/>
      <c r="AJ6" s="326"/>
      <c r="AK6" s="324"/>
      <c r="AL6" s="324"/>
      <c r="AM6" s="80"/>
      <c r="AN6" s="79" t="s">
        <v>75</v>
      </c>
      <c r="AO6" s="79" t="s">
        <v>76</v>
      </c>
      <c r="AP6" s="79" t="s">
        <v>77</v>
      </c>
      <c r="AQ6" s="315"/>
      <c r="AR6" s="315"/>
      <c r="AS6" s="315"/>
      <c r="AT6" s="351"/>
      <c r="AU6" s="315"/>
      <c r="AV6" s="348"/>
      <c r="AW6" s="348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T5:T6"/>
    <mergeCell ref="AL5:AL6"/>
    <mergeCell ref="AC5:AC6"/>
    <mergeCell ref="AD5:AD6"/>
    <mergeCell ref="AJ5:AJ6"/>
    <mergeCell ref="AK5:AK6"/>
    <mergeCell ref="AI5:AI6"/>
    <mergeCell ref="AF5:AF6"/>
    <mergeCell ref="AE5:AE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385" t="s">
        <v>64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386" t="s">
        <v>50</v>
      </c>
      <c r="B10" s="389" t="s">
        <v>0</v>
      </c>
      <c r="C10" s="392" t="s">
        <v>51</v>
      </c>
      <c r="D10" s="395" t="s">
        <v>2</v>
      </c>
      <c r="E10" s="335" t="s">
        <v>52</v>
      </c>
      <c r="F10" s="335"/>
      <c r="G10" s="381" t="s">
        <v>61</v>
      </c>
      <c r="H10" s="382"/>
      <c r="I10" s="363" t="s">
        <v>6</v>
      </c>
      <c r="J10" s="364"/>
      <c r="K10" s="364"/>
      <c r="L10" s="364"/>
      <c r="M10" s="364"/>
      <c r="N10" s="365"/>
      <c r="O10" s="369" t="s">
        <v>53</v>
      </c>
      <c r="P10" s="399" t="s">
        <v>79</v>
      </c>
    </row>
    <row r="11" spans="1:16" ht="12.75">
      <c r="A11" s="387"/>
      <c r="B11" s="390"/>
      <c r="C11" s="393"/>
      <c r="D11" s="396"/>
      <c r="E11" s="398"/>
      <c r="F11" s="398"/>
      <c r="G11" s="383"/>
      <c r="H11" s="384"/>
      <c r="I11" s="366"/>
      <c r="J11" s="367"/>
      <c r="K11" s="367"/>
      <c r="L11" s="367"/>
      <c r="M11" s="367"/>
      <c r="N11" s="368"/>
      <c r="O11" s="370"/>
      <c r="P11" s="400"/>
    </row>
    <row r="12" spans="1:16" ht="26.25" customHeight="1">
      <c r="A12" s="387"/>
      <c r="B12" s="390"/>
      <c r="C12" s="393"/>
      <c r="D12" s="396"/>
      <c r="E12" s="336" t="s">
        <v>54</v>
      </c>
      <c r="F12" s="336"/>
      <c r="G12" s="160" t="s">
        <v>55</v>
      </c>
      <c r="H12" s="361" t="s">
        <v>5</v>
      </c>
      <c r="I12" s="376" t="s">
        <v>56</v>
      </c>
      <c r="J12" s="372" t="s">
        <v>24</v>
      </c>
      <c r="K12" s="372" t="s">
        <v>57</v>
      </c>
      <c r="L12" s="372" t="s">
        <v>29</v>
      </c>
      <c r="M12" s="372" t="s">
        <v>58</v>
      </c>
      <c r="N12" s="374" t="s">
        <v>31</v>
      </c>
      <c r="O12" s="370"/>
      <c r="P12" s="400"/>
    </row>
    <row r="13" spans="1:16" ht="66.75" customHeight="1" thickBot="1">
      <c r="A13" s="388"/>
      <c r="B13" s="391"/>
      <c r="C13" s="394"/>
      <c r="D13" s="397"/>
      <c r="E13" s="161" t="s">
        <v>59</v>
      </c>
      <c r="F13" s="162" t="s">
        <v>15</v>
      </c>
      <c r="G13" s="77" t="s">
        <v>62</v>
      </c>
      <c r="H13" s="362"/>
      <c r="I13" s="377"/>
      <c r="J13" s="373"/>
      <c r="K13" s="373"/>
      <c r="L13" s="373"/>
      <c r="M13" s="373"/>
      <c r="N13" s="375"/>
      <c r="O13" s="371"/>
      <c r="P13" s="401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378" t="s">
        <v>84</v>
      </c>
      <c r="D55" s="378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379">
        <v>0</v>
      </c>
      <c r="D56" s="380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pane xSplit="2" ySplit="2" topLeftCell="V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11" sqref="AB11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0.1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0" width="11.75390625" style="215" customWidth="1"/>
    <col min="31" max="32" width="10.375" style="215" customWidth="1"/>
    <col min="33" max="33" width="10.75390625" style="215" customWidth="1"/>
    <col min="34" max="34" width="9.125" style="215" customWidth="1"/>
    <col min="35" max="35" width="10.125" style="215" bestFit="1" customWidth="1"/>
    <col min="36" max="36" width="9.125" style="215" customWidth="1"/>
    <col min="37" max="37" width="9.75390625" style="215" bestFit="1" customWidth="1"/>
    <col min="38" max="16384" width="9.125" style="215" customWidth="1"/>
  </cols>
  <sheetData>
    <row r="1" spans="1:16" ht="21" customHeight="1">
      <c r="A1" s="295" t="s">
        <v>106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386" t="s">
        <v>88</v>
      </c>
      <c r="B4" s="298" t="s">
        <v>0</v>
      </c>
      <c r="C4" s="300" t="s">
        <v>1</v>
      </c>
      <c r="D4" s="429" t="s">
        <v>2</v>
      </c>
      <c r="E4" s="296" t="s">
        <v>89</v>
      </c>
      <c r="F4" s="335"/>
      <c r="G4" s="332"/>
      <c r="H4" s="332" t="s">
        <v>90</v>
      </c>
      <c r="I4" s="403" t="s">
        <v>3</v>
      </c>
      <c r="J4" s="419" t="s">
        <v>4</v>
      </c>
      <c r="K4" s="420"/>
      <c r="L4" s="421"/>
      <c r="M4" s="425" t="s">
        <v>21</v>
      </c>
      <c r="N4" s="316" t="s">
        <v>91</v>
      </c>
      <c r="O4" s="352" t="s">
        <v>67</v>
      </c>
      <c r="P4" s="355" t="s">
        <v>6</v>
      </c>
      <c r="Q4" s="356"/>
      <c r="R4" s="356"/>
      <c r="S4" s="356"/>
      <c r="T4" s="356"/>
      <c r="U4" s="356"/>
      <c r="V4" s="356"/>
      <c r="W4" s="356"/>
      <c r="X4" s="356"/>
      <c r="Y4" s="357"/>
      <c r="Z4" s="353" t="s">
        <v>68</v>
      </c>
      <c r="AA4" s="354"/>
      <c r="AB4" s="346" t="s">
        <v>7</v>
      </c>
      <c r="AC4" s="346" t="s">
        <v>8</v>
      </c>
    </row>
    <row r="5" spans="1:29" ht="20.25" customHeight="1" thickBot="1">
      <c r="A5" s="387"/>
      <c r="B5" s="299"/>
      <c r="C5" s="301"/>
      <c r="D5" s="430"/>
      <c r="E5" s="333"/>
      <c r="F5" s="341"/>
      <c r="G5" s="334"/>
      <c r="H5" s="337"/>
      <c r="I5" s="404"/>
      <c r="J5" s="422"/>
      <c r="K5" s="423"/>
      <c r="L5" s="424"/>
      <c r="M5" s="426"/>
      <c r="N5" s="317"/>
      <c r="O5" s="314"/>
      <c r="P5" s="313"/>
      <c r="Q5" s="358"/>
      <c r="R5" s="358"/>
      <c r="S5" s="358"/>
      <c r="T5" s="358"/>
      <c r="U5" s="358"/>
      <c r="V5" s="358"/>
      <c r="W5" s="358"/>
      <c r="X5" s="358"/>
      <c r="Y5" s="359"/>
      <c r="Z5" s="349" t="s">
        <v>69</v>
      </c>
      <c r="AA5" s="352" t="s">
        <v>104</v>
      </c>
      <c r="AB5" s="347"/>
      <c r="AC5" s="347"/>
    </row>
    <row r="6" spans="1:29" ht="27" customHeight="1">
      <c r="A6" s="387"/>
      <c r="B6" s="299"/>
      <c r="C6" s="301"/>
      <c r="D6" s="430"/>
      <c r="E6" s="296" t="s">
        <v>92</v>
      </c>
      <c r="F6" s="403" t="s">
        <v>11</v>
      </c>
      <c r="G6" s="403" t="s">
        <v>13</v>
      </c>
      <c r="H6" s="337"/>
      <c r="I6" s="404"/>
      <c r="J6" s="297" t="s">
        <v>92</v>
      </c>
      <c r="K6" s="404" t="s">
        <v>11</v>
      </c>
      <c r="L6" s="336" t="s">
        <v>13</v>
      </c>
      <c r="M6" s="426"/>
      <c r="N6" s="317"/>
      <c r="O6" s="314"/>
      <c r="P6" s="406" t="s">
        <v>22</v>
      </c>
      <c r="Q6" s="408" t="s">
        <v>23</v>
      </c>
      <c r="R6" s="408" t="s">
        <v>92</v>
      </c>
      <c r="S6" s="414"/>
      <c r="T6" s="414"/>
      <c r="U6" s="417" t="s">
        <v>101</v>
      </c>
      <c r="V6" s="410" t="s">
        <v>93</v>
      </c>
      <c r="W6" s="412" t="s">
        <v>102</v>
      </c>
      <c r="X6" s="427" t="s">
        <v>30</v>
      </c>
      <c r="Y6" s="427" t="s">
        <v>103</v>
      </c>
      <c r="Z6" s="350"/>
      <c r="AA6" s="314"/>
      <c r="AB6" s="347"/>
      <c r="AC6" s="347"/>
    </row>
    <row r="7" spans="1:29" ht="26.25" customHeight="1" thickBot="1">
      <c r="A7" s="388"/>
      <c r="B7" s="299"/>
      <c r="C7" s="301"/>
      <c r="D7" s="430"/>
      <c r="E7" s="402"/>
      <c r="F7" s="404"/>
      <c r="G7" s="405"/>
      <c r="H7" s="416"/>
      <c r="I7" s="404"/>
      <c r="J7" s="402"/>
      <c r="K7" s="404"/>
      <c r="L7" s="336"/>
      <c r="M7" s="426"/>
      <c r="N7" s="317"/>
      <c r="O7" s="314"/>
      <c r="P7" s="407"/>
      <c r="Q7" s="409"/>
      <c r="R7" s="409"/>
      <c r="S7" s="415"/>
      <c r="T7" s="415"/>
      <c r="U7" s="418"/>
      <c r="V7" s="411"/>
      <c r="W7" s="413"/>
      <c r="X7" s="428"/>
      <c r="Y7" s="428"/>
      <c r="Z7" s="350"/>
      <c r="AA7" s="314"/>
      <c r="AB7" s="347"/>
      <c r="AC7" s="347"/>
    </row>
    <row r="8" spans="1:51" s="23" customFormat="1" ht="13.5" thickBot="1">
      <c r="A8" s="223" t="s">
        <v>46</v>
      </c>
      <c r="B8" s="26"/>
      <c r="C8" s="26">
        <v>0</v>
      </c>
      <c r="D8" s="26"/>
      <c r="E8" s="147"/>
      <c r="F8" s="147"/>
      <c r="G8" s="224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25"/>
      <c r="U8" s="225"/>
      <c r="V8" s="225"/>
      <c r="W8" s="225"/>
      <c r="X8" s="225"/>
      <c r="Y8" s="225"/>
      <c r="Z8" s="225"/>
      <c r="AA8" s="26"/>
      <c r="AB8" s="26"/>
      <c r="AC8" s="26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0"/>
    </row>
    <row r="9" spans="1:37" ht="12.75">
      <c r="A9" s="226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20"/>
      <c r="AE9" s="220"/>
      <c r="AF9" s="220"/>
      <c r="AG9" s="220"/>
      <c r="AH9" s="220"/>
      <c r="AI9" s="220"/>
      <c r="AJ9" s="220"/>
      <c r="AK9" s="220"/>
    </row>
    <row r="10" spans="1:42" ht="12.75">
      <c r="A10" s="229" t="s">
        <v>42</v>
      </c>
      <c r="B10" s="264">
        <v>136.7</v>
      </c>
      <c r="C10" s="266">
        <f>0</f>
        <v>0</v>
      </c>
      <c r="D10" s="267">
        <v>70.48</v>
      </c>
      <c r="E10" s="268">
        <v>0</v>
      </c>
      <c r="F10" s="268">
        <v>0</v>
      </c>
      <c r="G10" s="269">
        <v>0</v>
      </c>
      <c r="H10" s="270">
        <f aca="true" t="shared" si="0" ref="H10:H16">SUM(E10:G10)</f>
        <v>0</v>
      </c>
      <c r="I10" s="271">
        <v>0</v>
      </c>
      <c r="J10" s="271">
        <v>0</v>
      </c>
      <c r="K10" s="272">
        <v>0</v>
      </c>
      <c r="L10" s="273">
        <v>0</v>
      </c>
      <c r="M10" s="281">
        <f aca="true" t="shared" si="1" ref="M10:M16">L10+D10</f>
        <v>70.48</v>
      </c>
      <c r="N10" s="274"/>
      <c r="O10" s="282">
        <v>0</v>
      </c>
      <c r="P10" s="282">
        <v>0</v>
      </c>
      <c r="Q10" s="282">
        <v>0</v>
      </c>
      <c r="R10" s="282"/>
      <c r="S10" s="282"/>
      <c r="T10" s="276"/>
      <c r="U10" s="276"/>
      <c r="V10" s="276"/>
      <c r="W10" s="275"/>
      <c r="X10" s="277">
        <f aca="true" t="shared" si="2" ref="X10:X16">W10*0.18</f>
        <v>0</v>
      </c>
      <c r="Y10" s="278">
        <f aca="true" t="shared" si="3" ref="Y10:Y16">SUM(O10:X10)</f>
        <v>0</v>
      </c>
      <c r="Z10" s="279"/>
      <c r="AA10" s="228">
        <f>Y10+Z10</f>
        <v>0</v>
      </c>
      <c r="AB10" s="227">
        <f>M10-AA10</f>
        <v>70.48</v>
      </c>
      <c r="AC10" s="228">
        <v>0</v>
      </c>
      <c r="AD10" s="227"/>
      <c r="AE10" s="221"/>
      <c r="AF10" s="221"/>
      <c r="AG10" s="221"/>
      <c r="AH10" s="221"/>
      <c r="AI10" s="220"/>
      <c r="AJ10" s="220"/>
      <c r="AK10" s="220"/>
      <c r="AL10" s="220"/>
      <c r="AM10" s="220"/>
      <c r="AN10" s="220"/>
      <c r="AO10" s="220"/>
      <c r="AP10" s="220"/>
    </row>
    <row r="11" spans="1:38" ht="12.75">
      <c r="A11" s="229" t="s">
        <v>43</v>
      </c>
      <c r="B11" s="84">
        <v>136.7</v>
      </c>
      <c r="C11" s="280">
        <f>0</f>
        <v>0</v>
      </c>
      <c r="D11" s="231">
        <v>0</v>
      </c>
      <c r="E11" s="234">
        <v>0</v>
      </c>
      <c r="F11" s="234">
        <v>0</v>
      </c>
      <c r="G11" s="235">
        <v>0</v>
      </c>
      <c r="H11" s="232">
        <f t="shared" si="0"/>
        <v>0</v>
      </c>
      <c r="I11" s="103">
        <v>0</v>
      </c>
      <c r="J11" s="103">
        <v>0</v>
      </c>
      <c r="K11" s="103">
        <v>0</v>
      </c>
      <c r="L11" s="265">
        <f aca="true" t="shared" si="4" ref="L11:L16">SUM(I11:K11)</f>
        <v>0</v>
      </c>
      <c r="M11" s="237">
        <f t="shared" si="1"/>
        <v>0</v>
      </c>
      <c r="N11" s="281"/>
      <c r="O11" s="282">
        <v>0</v>
      </c>
      <c r="P11" s="282">
        <v>0</v>
      </c>
      <c r="Q11" s="282">
        <v>0</v>
      </c>
      <c r="R11" s="282"/>
      <c r="S11" s="282"/>
      <c r="T11" s="283"/>
      <c r="U11" s="283"/>
      <c r="V11" s="283"/>
      <c r="W11" s="282"/>
      <c r="X11" s="284">
        <f t="shared" si="2"/>
        <v>0</v>
      </c>
      <c r="Y11" s="284">
        <f t="shared" si="3"/>
        <v>0</v>
      </c>
      <c r="Z11" s="285"/>
      <c r="AA11" s="228">
        <f aca="true" t="shared" si="5" ref="AA11:AA16">Y11+Z11</f>
        <v>0</v>
      </c>
      <c r="AB11" s="227">
        <f aca="true" t="shared" si="6" ref="AB11:AB16">N11-AA11</f>
        <v>0</v>
      </c>
      <c r="AC11" s="228">
        <f aca="true" t="shared" si="7" ref="AC11:AC16">M11-I11</f>
        <v>0</v>
      </c>
      <c r="AD11" s="238"/>
      <c r="AE11" s="220"/>
      <c r="AF11" s="220"/>
      <c r="AG11" s="220"/>
      <c r="AH11" s="220"/>
      <c r="AI11" s="220"/>
      <c r="AJ11" s="220"/>
      <c r="AK11" s="220"/>
      <c r="AL11" s="220"/>
    </row>
    <row r="12" spans="1:37" ht="12.75">
      <c r="A12" s="229" t="s">
        <v>44</v>
      </c>
      <c r="B12" s="84">
        <v>136.7</v>
      </c>
      <c r="C12" s="280">
        <f>0</f>
        <v>0</v>
      </c>
      <c r="D12" s="231">
        <v>0</v>
      </c>
      <c r="E12" s="286">
        <v>0</v>
      </c>
      <c r="F12" s="286">
        <v>0</v>
      </c>
      <c r="G12" s="286">
        <v>0</v>
      </c>
      <c r="H12" s="232">
        <f t="shared" si="0"/>
        <v>0</v>
      </c>
      <c r="I12" s="103">
        <v>0</v>
      </c>
      <c r="J12" s="103">
        <v>0</v>
      </c>
      <c r="K12" s="103">
        <v>0</v>
      </c>
      <c r="L12" s="265">
        <f t="shared" si="4"/>
        <v>0</v>
      </c>
      <c r="M12" s="237">
        <f t="shared" si="1"/>
        <v>0</v>
      </c>
      <c r="N12" s="281"/>
      <c r="O12" s="282">
        <v>0</v>
      </c>
      <c r="P12" s="282">
        <v>0</v>
      </c>
      <c r="Q12" s="282">
        <v>0</v>
      </c>
      <c r="R12" s="282"/>
      <c r="S12" s="282"/>
      <c r="T12" s="283"/>
      <c r="U12" s="283"/>
      <c r="V12" s="283"/>
      <c r="W12" s="282"/>
      <c r="X12" s="284">
        <f t="shared" si="2"/>
        <v>0</v>
      </c>
      <c r="Y12" s="284">
        <f t="shared" si="3"/>
        <v>0</v>
      </c>
      <c r="Z12" s="285"/>
      <c r="AA12" s="228">
        <f t="shared" si="5"/>
        <v>0</v>
      </c>
      <c r="AB12" s="227">
        <f t="shared" si="6"/>
        <v>0</v>
      </c>
      <c r="AC12" s="228">
        <f t="shared" si="7"/>
        <v>0</v>
      </c>
      <c r="AD12" s="220"/>
      <c r="AE12" s="220"/>
      <c r="AF12" s="220"/>
      <c r="AG12" s="220"/>
      <c r="AH12" s="220"/>
      <c r="AI12" s="220"/>
      <c r="AJ12" s="220"/>
      <c r="AK12" s="220"/>
    </row>
    <row r="13" spans="1:37" ht="12.75">
      <c r="A13" s="229" t="s">
        <v>45</v>
      </c>
      <c r="B13" s="84">
        <v>136.7</v>
      </c>
      <c r="C13" s="280">
        <f>0</f>
        <v>0</v>
      </c>
      <c r="D13" s="231">
        <v>0</v>
      </c>
      <c r="E13" s="286">
        <v>0</v>
      </c>
      <c r="F13" s="286">
        <v>0</v>
      </c>
      <c r="G13" s="286">
        <v>0</v>
      </c>
      <c r="H13" s="232">
        <f t="shared" si="0"/>
        <v>0</v>
      </c>
      <c r="I13" s="103">
        <v>0</v>
      </c>
      <c r="J13" s="103">
        <v>0</v>
      </c>
      <c r="K13" s="103">
        <v>0</v>
      </c>
      <c r="L13" s="236">
        <f t="shared" si="4"/>
        <v>0</v>
      </c>
      <c r="M13" s="237">
        <f t="shared" si="1"/>
        <v>0</v>
      </c>
      <c r="N13" s="281"/>
      <c r="O13" s="282">
        <v>0</v>
      </c>
      <c r="P13" s="282">
        <v>0</v>
      </c>
      <c r="Q13" s="282">
        <v>0</v>
      </c>
      <c r="R13" s="282"/>
      <c r="S13" s="282"/>
      <c r="T13" s="283"/>
      <c r="U13" s="283"/>
      <c r="V13" s="283"/>
      <c r="W13" s="282"/>
      <c r="X13" s="284">
        <f t="shared" si="2"/>
        <v>0</v>
      </c>
      <c r="Y13" s="284">
        <f t="shared" si="3"/>
        <v>0</v>
      </c>
      <c r="Z13" s="285"/>
      <c r="AA13" s="228">
        <f t="shared" si="5"/>
        <v>0</v>
      </c>
      <c r="AB13" s="227">
        <f t="shared" si="6"/>
        <v>0</v>
      </c>
      <c r="AC13" s="228">
        <f t="shared" si="7"/>
        <v>0</v>
      </c>
      <c r="AD13" s="220"/>
      <c r="AE13" s="220"/>
      <c r="AF13" s="220"/>
      <c r="AG13" s="220"/>
      <c r="AH13" s="220"/>
      <c r="AI13" s="220"/>
      <c r="AJ13" s="220"/>
      <c r="AK13" s="220"/>
    </row>
    <row r="14" spans="1:37" ht="12.75">
      <c r="A14" s="229" t="s">
        <v>33</v>
      </c>
      <c r="B14" s="84">
        <v>136.7</v>
      </c>
      <c r="C14" s="280">
        <f>0</f>
        <v>0</v>
      </c>
      <c r="D14" s="231">
        <v>0</v>
      </c>
      <c r="E14" s="286">
        <v>0</v>
      </c>
      <c r="F14" s="286">
        <v>0</v>
      </c>
      <c r="G14" s="287">
        <v>0</v>
      </c>
      <c r="H14" s="232">
        <f t="shared" si="0"/>
        <v>0</v>
      </c>
      <c r="I14" s="288">
        <v>0</v>
      </c>
      <c r="J14" s="288">
        <v>0</v>
      </c>
      <c r="K14" s="289">
        <v>0</v>
      </c>
      <c r="L14" s="236">
        <f t="shared" si="4"/>
        <v>0</v>
      </c>
      <c r="M14" s="237">
        <f t="shared" si="1"/>
        <v>0</v>
      </c>
      <c r="N14" s="281"/>
      <c r="O14" s="282">
        <v>0</v>
      </c>
      <c r="P14" s="282">
        <v>0</v>
      </c>
      <c r="Q14" s="282">
        <v>0</v>
      </c>
      <c r="R14" s="282"/>
      <c r="S14" s="282"/>
      <c r="T14" s="283"/>
      <c r="U14" s="283"/>
      <c r="V14" s="283"/>
      <c r="W14" s="282"/>
      <c r="X14" s="284">
        <f t="shared" si="2"/>
        <v>0</v>
      </c>
      <c r="Y14" s="284">
        <f t="shared" si="3"/>
        <v>0</v>
      </c>
      <c r="Z14" s="285"/>
      <c r="AA14" s="228">
        <f t="shared" si="5"/>
        <v>0</v>
      </c>
      <c r="AB14" s="227">
        <f t="shared" si="6"/>
        <v>0</v>
      </c>
      <c r="AC14" s="228">
        <f t="shared" si="7"/>
        <v>0</v>
      </c>
      <c r="AD14" s="220"/>
      <c r="AE14" s="220"/>
      <c r="AF14" s="220"/>
      <c r="AG14" s="220"/>
      <c r="AH14" s="220"/>
      <c r="AI14" s="220"/>
      <c r="AJ14" s="220"/>
      <c r="AK14" s="220"/>
    </row>
    <row r="15" spans="1:37" ht="12.75">
      <c r="A15" s="216" t="s">
        <v>34</v>
      </c>
      <c r="B15" s="84">
        <v>136.7</v>
      </c>
      <c r="C15" s="280">
        <f>0</f>
        <v>0</v>
      </c>
      <c r="D15" s="231">
        <v>0</v>
      </c>
      <c r="E15" s="286">
        <v>0</v>
      </c>
      <c r="F15" s="286">
        <v>0</v>
      </c>
      <c r="G15" s="286">
        <v>0</v>
      </c>
      <c r="H15" s="232">
        <f t="shared" si="0"/>
        <v>0</v>
      </c>
      <c r="I15" s="288">
        <v>0</v>
      </c>
      <c r="J15" s="288">
        <v>0</v>
      </c>
      <c r="K15" s="288">
        <v>0</v>
      </c>
      <c r="L15" s="236">
        <f t="shared" si="4"/>
        <v>0</v>
      </c>
      <c r="M15" s="237">
        <f t="shared" si="1"/>
        <v>0</v>
      </c>
      <c r="N15" s="281"/>
      <c r="O15" s="282">
        <v>0</v>
      </c>
      <c r="P15" s="282">
        <v>0</v>
      </c>
      <c r="Q15" s="282">
        <v>0</v>
      </c>
      <c r="R15" s="282"/>
      <c r="S15" s="282"/>
      <c r="T15" s="283"/>
      <c r="U15" s="283"/>
      <c r="V15" s="283"/>
      <c r="W15" s="282"/>
      <c r="X15" s="284">
        <f t="shared" si="2"/>
        <v>0</v>
      </c>
      <c r="Y15" s="284">
        <f t="shared" si="3"/>
        <v>0</v>
      </c>
      <c r="Z15" s="285"/>
      <c r="AA15" s="228">
        <f t="shared" si="5"/>
        <v>0</v>
      </c>
      <c r="AB15" s="227">
        <f t="shared" si="6"/>
        <v>0</v>
      </c>
      <c r="AC15" s="228">
        <f t="shared" si="7"/>
        <v>0</v>
      </c>
      <c r="AD15" s="220"/>
      <c r="AE15" s="220"/>
      <c r="AF15" s="220"/>
      <c r="AG15" s="220"/>
      <c r="AH15" s="220"/>
      <c r="AI15" s="220"/>
      <c r="AJ15" s="220"/>
      <c r="AK15" s="220"/>
    </row>
    <row r="16" spans="1:37" ht="13.5" thickBot="1">
      <c r="A16" s="239" t="s">
        <v>35</v>
      </c>
      <c r="B16" s="84">
        <v>136.7</v>
      </c>
      <c r="C16" s="280">
        <f>0</f>
        <v>0</v>
      </c>
      <c r="D16" s="231">
        <v>0</v>
      </c>
      <c r="E16" s="234">
        <v>0</v>
      </c>
      <c r="F16" s="234">
        <v>0</v>
      </c>
      <c r="G16" s="234">
        <v>0</v>
      </c>
      <c r="H16" s="232">
        <f t="shared" si="0"/>
        <v>0</v>
      </c>
      <c r="I16" s="233">
        <v>0</v>
      </c>
      <c r="J16" s="233">
        <v>0</v>
      </c>
      <c r="K16" s="230">
        <v>0</v>
      </c>
      <c r="L16" s="236">
        <f t="shared" si="4"/>
        <v>0</v>
      </c>
      <c r="M16" s="237">
        <f t="shared" si="1"/>
        <v>0</v>
      </c>
      <c r="N16" s="281"/>
      <c r="O16" s="282">
        <v>0</v>
      </c>
      <c r="P16" s="282">
        <v>0</v>
      </c>
      <c r="Q16" s="282">
        <v>0</v>
      </c>
      <c r="R16" s="291"/>
      <c r="S16" s="291"/>
      <c r="T16" s="283"/>
      <c r="U16" s="283"/>
      <c r="V16" s="290"/>
      <c r="W16" s="282"/>
      <c r="X16" s="284">
        <f t="shared" si="2"/>
        <v>0</v>
      </c>
      <c r="Y16" s="284">
        <f t="shared" si="3"/>
        <v>0</v>
      </c>
      <c r="Z16" s="285"/>
      <c r="AA16" s="228">
        <f t="shared" si="5"/>
        <v>0</v>
      </c>
      <c r="AB16" s="227">
        <f t="shared" si="6"/>
        <v>0</v>
      </c>
      <c r="AC16" s="228">
        <f t="shared" si="7"/>
        <v>0</v>
      </c>
      <c r="AD16" s="220"/>
      <c r="AE16" s="220"/>
      <c r="AF16" s="220"/>
      <c r="AG16" s="220"/>
      <c r="AH16" s="220"/>
      <c r="AI16" s="220"/>
      <c r="AJ16" s="220"/>
      <c r="AK16" s="220"/>
    </row>
    <row r="17" spans="1:37" s="23" customFormat="1" ht="13.5" thickBot="1">
      <c r="A17" s="240" t="s">
        <v>3</v>
      </c>
      <c r="B17" s="241"/>
      <c r="C17" s="241"/>
      <c r="D17" s="242">
        <f>SUM(D10:D16)</f>
        <v>70.48</v>
      </c>
      <c r="E17" s="242">
        <f>SUM(E10:E16)</f>
        <v>0</v>
      </c>
      <c r="F17" s="242">
        <f>SUM(F10:F16)</f>
        <v>0</v>
      </c>
      <c r="G17" s="242">
        <f>SUM(G10:G16)</f>
        <v>0</v>
      </c>
      <c r="H17" s="242">
        <f aca="true" t="shared" si="8" ref="H17:N17">SUM(L10:L16)</f>
        <v>0</v>
      </c>
      <c r="I17" s="242">
        <f t="shared" si="8"/>
        <v>70.48</v>
      </c>
      <c r="J17" s="242">
        <f t="shared" si="8"/>
        <v>0</v>
      </c>
      <c r="K17" s="242">
        <f t="shared" si="8"/>
        <v>0</v>
      </c>
      <c r="L17" s="242">
        <f t="shared" si="8"/>
        <v>0</v>
      </c>
      <c r="M17" s="242">
        <f t="shared" si="8"/>
        <v>0</v>
      </c>
      <c r="N17" s="242">
        <f t="shared" si="8"/>
        <v>0</v>
      </c>
      <c r="O17" s="242">
        <f>SUM(R10:R16)</f>
        <v>0</v>
      </c>
      <c r="P17" s="242">
        <f>SUM(S10:S16)</f>
        <v>0</v>
      </c>
      <c r="Q17" s="242">
        <f>SUM(T10:T16)</f>
        <v>0</v>
      </c>
      <c r="R17" s="242">
        <f>SUM(S10:S16)</f>
        <v>0</v>
      </c>
      <c r="S17" s="242">
        <f>SUM(T10:T16)</f>
        <v>0</v>
      </c>
      <c r="T17" s="242">
        <f aca="true" t="shared" si="9" ref="T17:AB17">SUM(T10:T16)</f>
        <v>0</v>
      </c>
      <c r="U17" s="242">
        <f t="shared" si="9"/>
        <v>0</v>
      </c>
      <c r="V17" s="242">
        <f t="shared" si="9"/>
        <v>0</v>
      </c>
      <c r="W17" s="242">
        <f t="shared" si="9"/>
        <v>0</v>
      </c>
      <c r="X17" s="242">
        <f t="shared" si="9"/>
        <v>0</v>
      </c>
      <c r="Y17" s="242">
        <f t="shared" si="9"/>
        <v>0</v>
      </c>
      <c r="Z17" s="242">
        <f t="shared" si="9"/>
        <v>0</v>
      </c>
      <c r="AA17" s="242">
        <f t="shared" si="9"/>
        <v>0</v>
      </c>
      <c r="AB17" s="242">
        <f t="shared" si="9"/>
        <v>70.48</v>
      </c>
      <c r="AC17" s="242">
        <f>SUM(AC10:AC16)</f>
        <v>0</v>
      </c>
      <c r="AD17" s="50"/>
      <c r="AE17" s="50"/>
      <c r="AF17" s="50"/>
      <c r="AG17" s="50"/>
      <c r="AH17" s="50"/>
      <c r="AI17" s="50"/>
      <c r="AJ17" s="50"/>
      <c r="AK17" s="50"/>
    </row>
    <row r="18" spans="1:37" ht="13.5" thickBo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20"/>
      <c r="AE18" s="220"/>
      <c r="AF18" s="220"/>
      <c r="AG18" s="220"/>
      <c r="AH18" s="220"/>
      <c r="AI18" s="220"/>
      <c r="AJ18" s="220"/>
      <c r="AK18" s="220"/>
    </row>
    <row r="19" spans="1:29" s="23" customFormat="1" ht="13.5" thickBot="1">
      <c r="A19" s="240" t="s">
        <v>95</v>
      </c>
      <c r="B19" s="241"/>
      <c r="C19" s="241"/>
      <c r="D19" s="242">
        <v>9330.22</v>
      </c>
      <c r="E19" s="242">
        <v>263129.61</v>
      </c>
      <c r="F19" s="242">
        <v>181875.86</v>
      </c>
      <c r="G19" s="242">
        <v>45624.38</v>
      </c>
      <c r="H19" s="242">
        <v>71944.81</v>
      </c>
      <c r="I19" s="242">
        <v>490629.85</v>
      </c>
      <c r="J19" s="242">
        <v>216840.97</v>
      </c>
      <c r="K19" s="242">
        <v>151570.93</v>
      </c>
      <c r="L19" s="242">
        <v>38052.74</v>
      </c>
      <c r="M19" s="242">
        <v>406464.64</v>
      </c>
      <c r="N19" s="242">
        <v>534624.38</v>
      </c>
      <c r="O19" s="241">
        <v>0</v>
      </c>
      <c r="P19" s="244">
        <f>P8+P17</f>
        <v>0</v>
      </c>
      <c r="Q19" s="244">
        <f>Q8+Q17</f>
        <v>0</v>
      </c>
      <c r="R19" s="244">
        <f>R8+R17</f>
        <v>0</v>
      </c>
      <c r="S19" s="244">
        <f>U8+S17</f>
        <v>0</v>
      </c>
      <c r="T19" s="244">
        <f aca="true" t="shared" si="10" ref="T19:Z19">T8+T17</f>
        <v>0</v>
      </c>
      <c r="U19" s="244">
        <f t="shared" si="10"/>
        <v>0</v>
      </c>
      <c r="V19" s="244">
        <f t="shared" si="10"/>
        <v>0</v>
      </c>
      <c r="W19" s="244">
        <f t="shared" si="10"/>
        <v>0</v>
      </c>
      <c r="X19" s="244">
        <f t="shared" si="10"/>
        <v>0</v>
      </c>
      <c r="Y19" s="244">
        <f t="shared" si="10"/>
        <v>0</v>
      </c>
      <c r="Z19" s="244">
        <f t="shared" si="10"/>
        <v>0</v>
      </c>
      <c r="AA19" s="244">
        <f>AA8+AA17</f>
        <v>0</v>
      </c>
      <c r="AB19" s="244">
        <f>AB8+AB17</f>
        <v>70.48</v>
      </c>
      <c r="AC19" s="244">
        <f>AC8+AC17</f>
        <v>0</v>
      </c>
    </row>
    <row r="20" spans="1:37" ht="12.75">
      <c r="A20" s="226" t="s">
        <v>109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20"/>
      <c r="AE20" s="220"/>
      <c r="AF20" s="220"/>
      <c r="AG20" s="220"/>
      <c r="AH20" s="220"/>
      <c r="AI20" s="220"/>
      <c r="AJ20" s="220"/>
      <c r="AK20" s="220"/>
    </row>
    <row r="21" spans="1:37" ht="12.75">
      <c r="A21" s="229" t="s">
        <v>37</v>
      </c>
      <c r="B21" s="292"/>
      <c r="C21" s="293"/>
      <c r="D21" s="292"/>
      <c r="E21" s="216"/>
      <c r="F21" s="216"/>
      <c r="G21" s="292"/>
      <c r="H21" s="294"/>
      <c r="I21" s="216"/>
      <c r="J21" s="216"/>
      <c r="K21" s="292"/>
      <c r="L21" s="294"/>
      <c r="M21" s="292"/>
      <c r="N21" s="292"/>
      <c r="O21" s="216"/>
      <c r="P21" s="216"/>
      <c r="Q21" s="216"/>
      <c r="R21" s="216"/>
      <c r="S21" s="216"/>
      <c r="T21" s="216"/>
      <c r="U21" s="216"/>
      <c r="V21" s="216"/>
      <c r="W21" s="216"/>
      <c r="X21" s="292"/>
      <c r="Y21" s="292"/>
      <c r="Z21" s="216"/>
      <c r="AA21" s="216"/>
      <c r="AB21" s="216"/>
      <c r="AC21" s="216"/>
      <c r="AD21" s="220"/>
      <c r="AE21" s="220"/>
      <c r="AF21" s="220"/>
      <c r="AG21" s="220"/>
      <c r="AH21" s="220"/>
      <c r="AI21" s="220"/>
      <c r="AJ21" s="220"/>
      <c r="AK21" s="220"/>
    </row>
    <row r="22" spans="1:37" ht="12.75">
      <c r="A22" s="229" t="s">
        <v>38</v>
      </c>
      <c r="B22" s="292"/>
      <c r="C22" s="293"/>
      <c r="D22" s="292"/>
      <c r="E22" s="216"/>
      <c r="F22" s="216"/>
      <c r="G22" s="292"/>
      <c r="H22" s="294"/>
      <c r="I22" s="216"/>
      <c r="J22" s="216"/>
      <c r="K22" s="292"/>
      <c r="L22" s="294"/>
      <c r="M22" s="292"/>
      <c r="N22" s="292"/>
      <c r="O22" s="216"/>
      <c r="P22" s="216"/>
      <c r="Q22" s="216"/>
      <c r="R22" s="216"/>
      <c r="S22" s="216"/>
      <c r="T22" s="216"/>
      <c r="U22" s="216"/>
      <c r="V22" s="216"/>
      <c r="W22" s="216"/>
      <c r="X22" s="292"/>
      <c r="Y22" s="292"/>
      <c r="Z22" s="216"/>
      <c r="AA22" s="216"/>
      <c r="AB22" s="216"/>
      <c r="AC22" s="216"/>
      <c r="AD22" s="220"/>
      <c r="AE22" s="220"/>
      <c r="AF22" s="220"/>
      <c r="AG22" s="220"/>
      <c r="AH22" s="220"/>
      <c r="AI22" s="220"/>
      <c r="AJ22" s="220"/>
      <c r="AK22" s="220"/>
    </row>
    <row r="23" spans="1:37" ht="12.75">
      <c r="A23" s="229" t="s">
        <v>39</v>
      </c>
      <c r="B23" s="292"/>
      <c r="C23" s="293"/>
      <c r="D23" s="292"/>
      <c r="E23" s="216"/>
      <c r="F23" s="216"/>
      <c r="G23" s="292"/>
      <c r="H23" s="294"/>
      <c r="I23" s="216"/>
      <c r="J23" s="216"/>
      <c r="K23" s="292"/>
      <c r="L23" s="294"/>
      <c r="M23" s="292"/>
      <c r="N23" s="292"/>
      <c r="O23" s="216"/>
      <c r="P23" s="216"/>
      <c r="Q23" s="216"/>
      <c r="R23" s="216"/>
      <c r="S23" s="216"/>
      <c r="T23" s="216"/>
      <c r="U23" s="216"/>
      <c r="V23" s="216"/>
      <c r="W23" s="216"/>
      <c r="X23" s="292"/>
      <c r="Y23" s="292"/>
      <c r="Z23" s="216"/>
      <c r="AA23" s="216"/>
      <c r="AB23" s="216"/>
      <c r="AC23" s="216"/>
      <c r="AD23" s="220"/>
      <c r="AE23" s="220"/>
      <c r="AF23" s="220"/>
      <c r="AG23" s="220"/>
      <c r="AH23" s="220"/>
      <c r="AI23" s="220"/>
      <c r="AJ23" s="220"/>
      <c r="AK23" s="220"/>
    </row>
    <row r="24" spans="1:37" ht="12.75">
      <c r="A24" s="229" t="s">
        <v>40</v>
      </c>
      <c r="B24" s="292"/>
      <c r="C24" s="293"/>
      <c r="D24" s="292"/>
      <c r="E24" s="216"/>
      <c r="F24" s="216"/>
      <c r="G24" s="292"/>
      <c r="H24" s="294"/>
      <c r="I24" s="216"/>
      <c r="J24" s="216"/>
      <c r="K24" s="292"/>
      <c r="L24" s="294"/>
      <c r="M24" s="292"/>
      <c r="N24" s="292"/>
      <c r="O24" s="216"/>
      <c r="P24" s="216"/>
      <c r="Q24" s="216"/>
      <c r="R24" s="216"/>
      <c r="S24" s="216"/>
      <c r="T24" s="216"/>
      <c r="U24" s="216"/>
      <c r="V24" s="216"/>
      <c r="W24" s="216"/>
      <c r="X24" s="292"/>
      <c r="Y24" s="292"/>
      <c r="Z24" s="216"/>
      <c r="AA24" s="216"/>
      <c r="AB24" s="216"/>
      <c r="AC24" s="216"/>
      <c r="AD24" s="220"/>
      <c r="AE24" s="220"/>
      <c r="AF24" s="220"/>
      <c r="AG24" s="220"/>
      <c r="AH24" s="220"/>
      <c r="AI24" s="220"/>
      <c r="AJ24" s="220"/>
      <c r="AK24" s="220"/>
    </row>
    <row r="25" spans="1:37" ht="12.75">
      <c r="A25" s="229" t="s">
        <v>41</v>
      </c>
      <c r="B25" s="292"/>
      <c r="C25" s="293"/>
      <c r="D25" s="292"/>
      <c r="E25" s="216"/>
      <c r="F25" s="216"/>
      <c r="G25" s="292"/>
      <c r="H25" s="294"/>
      <c r="I25" s="216"/>
      <c r="J25" s="216"/>
      <c r="K25" s="292"/>
      <c r="L25" s="294"/>
      <c r="M25" s="292"/>
      <c r="N25" s="292"/>
      <c r="O25" s="216"/>
      <c r="P25" s="216"/>
      <c r="Q25" s="216"/>
      <c r="R25" s="216"/>
      <c r="S25" s="216"/>
      <c r="T25" s="216"/>
      <c r="U25" s="216"/>
      <c r="V25" s="216"/>
      <c r="W25" s="216"/>
      <c r="X25" s="292"/>
      <c r="Y25" s="292"/>
      <c r="Z25" s="216"/>
      <c r="AA25" s="216"/>
      <c r="AB25" s="216"/>
      <c r="AC25" s="216"/>
      <c r="AD25" s="220"/>
      <c r="AE25" s="220"/>
      <c r="AF25" s="220"/>
      <c r="AG25" s="220"/>
      <c r="AH25" s="220"/>
      <c r="AI25" s="220"/>
      <c r="AJ25" s="220"/>
      <c r="AK25" s="220"/>
    </row>
    <row r="26" spans="1:42" ht="12.75">
      <c r="A26" s="229" t="s">
        <v>42</v>
      </c>
      <c r="B26" s="264">
        <v>136.7</v>
      </c>
      <c r="C26" s="266">
        <f>0</f>
        <v>0</v>
      </c>
      <c r="D26" s="267">
        <v>0</v>
      </c>
      <c r="E26" s="268">
        <v>0</v>
      </c>
      <c r="F26" s="268">
        <v>0</v>
      </c>
      <c r="G26" s="269">
        <v>0</v>
      </c>
      <c r="H26" s="270">
        <f aca="true" t="shared" si="11" ref="H26:H32">SUM(E26:G26)</f>
        <v>0</v>
      </c>
      <c r="I26" s="271">
        <v>0</v>
      </c>
      <c r="J26" s="271">
        <v>0</v>
      </c>
      <c r="K26" s="272">
        <v>0</v>
      </c>
      <c r="L26" s="273">
        <v>0</v>
      </c>
      <c r="M26" s="281">
        <f aca="true" t="shared" si="12" ref="M26:M32">L26+D26</f>
        <v>0</v>
      </c>
      <c r="N26" s="274"/>
      <c r="O26" s="282">
        <v>0</v>
      </c>
      <c r="P26" s="282">
        <v>0</v>
      </c>
      <c r="Q26" s="282">
        <v>0</v>
      </c>
      <c r="R26" s="282"/>
      <c r="S26" s="282"/>
      <c r="T26" s="276"/>
      <c r="U26" s="276"/>
      <c r="V26" s="276"/>
      <c r="W26" s="275"/>
      <c r="X26" s="277">
        <f aca="true" t="shared" si="13" ref="X26:X32">W26*0.18</f>
        <v>0</v>
      </c>
      <c r="Y26" s="278">
        <f aca="true" t="shared" si="14" ref="Y26:Y32">SUM(O26:X26)</f>
        <v>0</v>
      </c>
      <c r="Z26" s="279"/>
      <c r="AA26" s="228">
        <f>Y26+Z26</f>
        <v>0</v>
      </c>
      <c r="AB26" s="227">
        <f>N26-AA26</f>
        <v>0</v>
      </c>
      <c r="AC26" s="228">
        <f>M26-I26</f>
        <v>0</v>
      </c>
      <c r="AD26" s="227"/>
      <c r="AE26" s="221"/>
      <c r="AF26" s="221"/>
      <c r="AG26" s="221"/>
      <c r="AH26" s="221"/>
      <c r="AI26" s="220"/>
      <c r="AJ26" s="220"/>
      <c r="AK26" s="220"/>
      <c r="AL26" s="220"/>
      <c r="AM26" s="220"/>
      <c r="AN26" s="220"/>
      <c r="AO26" s="220"/>
      <c r="AP26" s="220"/>
    </row>
    <row r="27" spans="1:38" ht="12.75">
      <c r="A27" s="229" t="s">
        <v>43</v>
      </c>
      <c r="B27" s="84">
        <v>136.7</v>
      </c>
      <c r="C27" s="280">
        <f>0</f>
        <v>0</v>
      </c>
      <c r="D27" s="231">
        <v>0</v>
      </c>
      <c r="E27" s="234">
        <v>0</v>
      </c>
      <c r="F27" s="234">
        <v>0</v>
      </c>
      <c r="G27" s="235">
        <v>0</v>
      </c>
      <c r="H27" s="232">
        <f t="shared" si="11"/>
        <v>0</v>
      </c>
      <c r="I27" s="103">
        <v>0</v>
      </c>
      <c r="J27" s="103">
        <v>0</v>
      </c>
      <c r="K27" s="103">
        <v>0</v>
      </c>
      <c r="L27" s="265">
        <f aca="true" t="shared" si="15" ref="L27:L32">SUM(I27:K27)</f>
        <v>0</v>
      </c>
      <c r="M27" s="237">
        <f t="shared" si="12"/>
        <v>0</v>
      </c>
      <c r="N27" s="281"/>
      <c r="O27" s="282">
        <v>0</v>
      </c>
      <c r="P27" s="282">
        <v>0</v>
      </c>
      <c r="Q27" s="282">
        <v>0</v>
      </c>
      <c r="R27" s="282"/>
      <c r="S27" s="282"/>
      <c r="T27" s="283"/>
      <c r="U27" s="283"/>
      <c r="V27" s="283"/>
      <c r="W27" s="282"/>
      <c r="X27" s="284">
        <f t="shared" si="13"/>
        <v>0</v>
      </c>
      <c r="Y27" s="284">
        <f t="shared" si="14"/>
        <v>0</v>
      </c>
      <c r="Z27" s="285"/>
      <c r="AA27" s="228">
        <f aca="true" t="shared" si="16" ref="AA27:AA32">Y27+Z27</f>
        <v>0</v>
      </c>
      <c r="AB27" s="227">
        <f aca="true" t="shared" si="17" ref="AB27:AB32">N27-AA27</f>
        <v>0</v>
      </c>
      <c r="AC27" s="228">
        <f aca="true" t="shared" si="18" ref="AC27:AC32">M27-I27</f>
        <v>0</v>
      </c>
      <c r="AD27" s="238"/>
      <c r="AE27" s="220"/>
      <c r="AF27" s="220"/>
      <c r="AG27" s="220"/>
      <c r="AH27" s="220"/>
      <c r="AI27" s="220"/>
      <c r="AJ27" s="220"/>
      <c r="AK27" s="220"/>
      <c r="AL27" s="220"/>
    </row>
    <row r="28" spans="1:37" ht="12.75">
      <c r="A28" s="229" t="s">
        <v>44</v>
      </c>
      <c r="B28" s="84">
        <v>136.7</v>
      </c>
      <c r="C28" s="280">
        <f>0</f>
        <v>0</v>
      </c>
      <c r="D28" s="231">
        <v>0</v>
      </c>
      <c r="E28" s="286">
        <v>0</v>
      </c>
      <c r="F28" s="286">
        <v>0</v>
      </c>
      <c r="G28" s="286">
        <v>0</v>
      </c>
      <c r="H28" s="232">
        <f t="shared" si="11"/>
        <v>0</v>
      </c>
      <c r="I28" s="103">
        <v>0</v>
      </c>
      <c r="J28" s="103">
        <v>0</v>
      </c>
      <c r="K28" s="103">
        <v>0</v>
      </c>
      <c r="L28" s="265">
        <f t="shared" si="15"/>
        <v>0</v>
      </c>
      <c r="M28" s="237">
        <f t="shared" si="12"/>
        <v>0</v>
      </c>
      <c r="N28" s="281"/>
      <c r="O28" s="282">
        <v>0</v>
      </c>
      <c r="P28" s="282">
        <v>0</v>
      </c>
      <c r="Q28" s="282">
        <v>0</v>
      </c>
      <c r="R28" s="282"/>
      <c r="S28" s="282"/>
      <c r="T28" s="283"/>
      <c r="U28" s="283"/>
      <c r="V28" s="283"/>
      <c r="W28" s="282"/>
      <c r="X28" s="284">
        <f t="shared" si="13"/>
        <v>0</v>
      </c>
      <c r="Y28" s="284">
        <f t="shared" si="14"/>
        <v>0</v>
      </c>
      <c r="Z28" s="285"/>
      <c r="AA28" s="228">
        <f t="shared" si="16"/>
        <v>0</v>
      </c>
      <c r="AB28" s="227">
        <f t="shared" si="17"/>
        <v>0</v>
      </c>
      <c r="AC28" s="228">
        <f t="shared" si="18"/>
        <v>0</v>
      </c>
      <c r="AD28" s="220"/>
      <c r="AE28" s="220"/>
      <c r="AF28" s="220"/>
      <c r="AG28" s="220"/>
      <c r="AH28" s="220"/>
      <c r="AI28" s="220"/>
      <c r="AJ28" s="220"/>
      <c r="AK28" s="220"/>
    </row>
    <row r="29" spans="1:37" ht="12.75">
      <c r="A29" s="229" t="s">
        <v>45</v>
      </c>
      <c r="B29" s="84">
        <v>136.7</v>
      </c>
      <c r="C29" s="280">
        <f>0</f>
        <v>0</v>
      </c>
      <c r="D29" s="231">
        <v>0</v>
      </c>
      <c r="E29" s="286">
        <v>0</v>
      </c>
      <c r="F29" s="286">
        <v>0</v>
      </c>
      <c r="G29" s="286">
        <v>0</v>
      </c>
      <c r="H29" s="232">
        <f t="shared" si="11"/>
        <v>0</v>
      </c>
      <c r="I29" s="103">
        <v>0</v>
      </c>
      <c r="J29" s="103">
        <v>0</v>
      </c>
      <c r="K29" s="103">
        <v>0</v>
      </c>
      <c r="L29" s="236">
        <f t="shared" si="15"/>
        <v>0</v>
      </c>
      <c r="M29" s="237">
        <f t="shared" si="12"/>
        <v>0</v>
      </c>
      <c r="N29" s="281"/>
      <c r="O29" s="282">
        <v>0</v>
      </c>
      <c r="P29" s="282">
        <v>0</v>
      </c>
      <c r="Q29" s="282">
        <v>0</v>
      </c>
      <c r="R29" s="282"/>
      <c r="S29" s="282"/>
      <c r="T29" s="283"/>
      <c r="U29" s="283"/>
      <c r="V29" s="283"/>
      <c r="W29" s="282"/>
      <c r="X29" s="284">
        <f t="shared" si="13"/>
        <v>0</v>
      </c>
      <c r="Y29" s="284">
        <f t="shared" si="14"/>
        <v>0</v>
      </c>
      <c r="Z29" s="285"/>
      <c r="AA29" s="228">
        <f t="shared" si="16"/>
        <v>0</v>
      </c>
      <c r="AB29" s="227">
        <f t="shared" si="17"/>
        <v>0</v>
      </c>
      <c r="AC29" s="228">
        <f t="shared" si="18"/>
        <v>0</v>
      </c>
      <c r="AD29" s="220"/>
      <c r="AE29" s="220"/>
      <c r="AF29" s="220"/>
      <c r="AG29" s="220"/>
      <c r="AH29" s="220"/>
      <c r="AI29" s="220"/>
      <c r="AJ29" s="220"/>
      <c r="AK29" s="220"/>
    </row>
    <row r="30" spans="1:37" ht="12.75">
      <c r="A30" s="229" t="s">
        <v>33</v>
      </c>
      <c r="B30" s="84">
        <v>136.7</v>
      </c>
      <c r="C30" s="280">
        <f>0</f>
        <v>0</v>
      </c>
      <c r="D30" s="231">
        <v>0</v>
      </c>
      <c r="E30" s="286">
        <v>0</v>
      </c>
      <c r="F30" s="286">
        <v>0</v>
      </c>
      <c r="G30" s="287">
        <v>0</v>
      </c>
      <c r="H30" s="232">
        <f t="shared" si="11"/>
        <v>0</v>
      </c>
      <c r="I30" s="288">
        <v>0</v>
      </c>
      <c r="J30" s="288">
        <v>0</v>
      </c>
      <c r="K30" s="289">
        <v>0</v>
      </c>
      <c r="L30" s="236">
        <f t="shared" si="15"/>
        <v>0</v>
      </c>
      <c r="M30" s="237">
        <f t="shared" si="12"/>
        <v>0</v>
      </c>
      <c r="N30" s="281"/>
      <c r="O30" s="282">
        <v>0</v>
      </c>
      <c r="P30" s="282">
        <v>0</v>
      </c>
      <c r="Q30" s="282">
        <v>0</v>
      </c>
      <c r="R30" s="282"/>
      <c r="S30" s="282"/>
      <c r="T30" s="283"/>
      <c r="U30" s="283"/>
      <c r="V30" s="283"/>
      <c r="W30" s="282"/>
      <c r="X30" s="284">
        <f t="shared" si="13"/>
        <v>0</v>
      </c>
      <c r="Y30" s="284">
        <f t="shared" si="14"/>
        <v>0</v>
      </c>
      <c r="Z30" s="285"/>
      <c r="AA30" s="228">
        <f t="shared" si="16"/>
        <v>0</v>
      </c>
      <c r="AB30" s="227">
        <f t="shared" si="17"/>
        <v>0</v>
      </c>
      <c r="AC30" s="228">
        <f t="shared" si="18"/>
        <v>0</v>
      </c>
      <c r="AD30" s="220"/>
      <c r="AE30" s="220"/>
      <c r="AF30" s="220"/>
      <c r="AG30" s="220"/>
      <c r="AH30" s="220"/>
      <c r="AI30" s="220"/>
      <c r="AJ30" s="220"/>
      <c r="AK30" s="220"/>
    </row>
    <row r="31" spans="1:37" ht="12.75">
      <c r="A31" s="216" t="s">
        <v>34</v>
      </c>
      <c r="B31" s="84">
        <v>136.7</v>
      </c>
      <c r="C31" s="280">
        <f>0</f>
        <v>0</v>
      </c>
      <c r="D31" s="231">
        <v>0</v>
      </c>
      <c r="E31" s="286">
        <v>0</v>
      </c>
      <c r="F31" s="286">
        <v>0</v>
      </c>
      <c r="G31" s="286">
        <v>0</v>
      </c>
      <c r="H31" s="232">
        <f t="shared" si="11"/>
        <v>0</v>
      </c>
      <c r="I31" s="288">
        <v>0</v>
      </c>
      <c r="J31" s="288">
        <v>0</v>
      </c>
      <c r="K31" s="288">
        <v>0</v>
      </c>
      <c r="L31" s="236">
        <f t="shared" si="15"/>
        <v>0</v>
      </c>
      <c r="M31" s="237">
        <f t="shared" si="12"/>
        <v>0</v>
      </c>
      <c r="N31" s="281"/>
      <c r="O31" s="282">
        <v>0</v>
      </c>
      <c r="P31" s="282">
        <v>0</v>
      </c>
      <c r="Q31" s="282">
        <v>0</v>
      </c>
      <c r="R31" s="282"/>
      <c r="S31" s="282"/>
      <c r="T31" s="283"/>
      <c r="U31" s="283"/>
      <c r="V31" s="283"/>
      <c r="W31" s="282"/>
      <c r="X31" s="284">
        <f t="shared" si="13"/>
        <v>0</v>
      </c>
      <c r="Y31" s="284">
        <f t="shared" si="14"/>
        <v>0</v>
      </c>
      <c r="Z31" s="285"/>
      <c r="AA31" s="228">
        <f t="shared" si="16"/>
        <v>0</v>
      </c>
      <c r="AB31" s="227">
        <f t="shared" si="17"/>
        <v>0</v>
      </c>
      <c r="AC31" s="228">
        <f t="shared" si="18"/>
        <v>0</v>
      </c>
      <c r="AD31" s="220"/>
      <c r="AE31" s="220"/>
      <c r="AF31" s="220"/>
      <c r="AG31" s="220"/>
      <c r="AH31" s="220"/>
      <c r="AI31" s="220"/>
      <c r="AJ31" s="220"/>
      <c r="AK31" s="220"/>
    </row>
    <row r="32" spans="1:37" ht="13.5" thickBot="1">
      <c r="A32" s="239" t="s">
        <v>35</v>
      </c>
      <c r="B32" s="84">
        <v>136.7</v>
      </c>
      <c r="C32" s="280">
        <f>0</f>
        <v>0</v>
      </c>
      <c r="D32" s="231">
        <v>0</v>
      </c>
      <c r="E32" s="234">
        <v>0</v>
      </c>
      <c r="F32" s="234">
        <v>0</v>
      </c>
      <c r="G32" s="234">
        <v>0</v>
      </c>
      <c r="H32" s="232">
        <f t="shared" si="11"/>
        <v>0</v>
      </c>
      <c r="I32" s="233">
        <v>0</v>
      </c>
      <c r="J32" s="233">
        <v>0</v>
      </c>
      <c r="K32" s="230">
        <v>0</v>
      </c>
      <c r="L32" s="236">
        <f t="shared" si="15"/>
        <v>0</v>
      </c>
      <c r="M32" s="237">
        <f t="shared" si="12"/>
        <v>0</v>
      </c>
      <c r="N32" s="281"/>
      <c r="O32" s="282">
        <v>0</v>
      </c>
      <c r="P32" s="282">
        <v>0</v>
      </c>
      <c r="Q32" s="282">
        <v>0</v>
      </c>
      <c r="R32" s="291"/>
      <c r="S32" s="291"/>
      <c r="T32" s="283"/>
      <c r="U32" s="283"/>
      <c r="V32" s="290"/>
      <c r="W32" s="282"/>
      <c r="X32" s="284">
        <f t="shared" si="13"/>
        <v>0</v>
      </c>
      <c r="Y32" s="284">
        <f t="shared" si="14"/>
        <v>0</v>
      </c>
      <c r="Z32" s="285"/>
      <c r="AA32" s="228">
        <f t="shared" si="16"/>
        <v>0</v>
      </c>
      <c r="AB32" s="227">
        <f t="shared" si="17"/>
        <v>0</v>
      </c>
      <c r="AC32" s="228">
        <f t="shared" si="18"/>
        <v>0</v>
      </c>
      <c r="AD32" s="220"/>
      <c r="AE32" s="220"/>
      <c r="AF32" s="220"/>
      <c r="AG32" s="220"/>
      <c r="AH32" s="220"/>
      <c r="AI32" s="220"/>
      <c r="AJ32" s="220"/>
      <c r="AK32" s="220"/>
    </row>
    <row r="33" spans="1:37" s="23" customFormat="1" ht="13.5" thickBot="1">
      <c r="A33" s="240" t="s">
        <v>3</v>
      </c>
      <c r="B33" s="241"/>
      <c r="C33" s="241"/>
      <c r="D33" s="242">
        <f>SUM(D26:D32)</f>
        <v>0</v>
      </c>
      <c r="E33" s="242">
        <f>SUM(E26:E32)</f>
        <v>0</v>
      </c>
      <c r="F33" s="242">
        <f>SUM(F26:F32)</f>
        <v>0</v>
      </c>
      <c r="G33" s="242">
        <f>SUM(G26:G32)</f>
        <v>0</v>
      </c>
      <c r="H33" s="242">
        <f aca="true" t="shared" si="19" ref="H33:N33">SUM(L26:L32)</f>
        <v>0</v>
      </c>
      <c r="I33" s="242">
        <f t="shared" si="19"/>
        <v>0</v>
      </c>
      <c r="J33" s="242">
        <f t="shared" si="19"/>
        <v>0</v>
      </c>
      <c r="K33" s="242">
        <f t="shared" si="19"/>
        <v>0</v>
      </c>
      <c r="L33" s="242">
        <f t="shared" si="19"/>
        <v>0</v>
      </c>
      <c r="M33" s="242">
        <f t="shared" si="19"/>
        <v>0</v>
      </c>
      <c r="N33" s="242">
        <f t="shared" si="19"/>
        <v>0</v>
      </c>
      <c r="O33" s="242">
        <f>SUM(R26:R32)</f>
        <v>0</v>
      </c>
      <c r="P33" s="242">
        <f>SUM(S26:S32)</f>
        <v>0</v>
      </c>
      <c r="Q33" s="242">
        <f>SUM(T26:T32)</f>
        <v>0</v>
      </c>
      <c r="R33" s="242">
        <f>SUM(S26:S32)</f>
        <v>0</v>
      </c>
      <c r="S33" s="242">
        <f>SUM(T26:T32)</f>
        <v>0</v>
      </c>
      <c r="T33" s="242">
        <f aca="true" t="shared" si="20" ref="T33:AB33">SUM(T26:T32)</f>
        <v>0</v>
      </c>
      <c r="U33" s="242">
        <f t="shared" si="20"/>
        <v>0</v>
      </c>
      <c r="V33" s="242">
        <f t="shared" si="20"/>
        <v>0</v>
      </c>
      <c r="W33" s="242">
        <f t="shared" si="20"/>
        <v>0</v>
      </c>
      <c r="X33" s="242">
        <f t="shared" si="20"/>
        <v>0</v>
      </c>
      <c r="Y33" s="242">
        <f t="shared" si="20"/>
        <v>0</v>
      </c>
      <c r="Z33" s="242">
        <f t="shared" si="20"/>
        <v>0</v>
      </c>
      <c r="AA33" s="242">
        <f t="shared" si="20"/>
        <v>0</v>
      </c>
      <c r="AB33" s="242">
        <f t="shared" si="20"/>
        <v>0</v>
      </c>
      <c r="AC33" s="242">
        <f>SUM(AC26:AC32)</f>
        <v>0</v>
      </c>
      <c r="AD33" s="50"/>
      <c r="AE33" s="50"/>
      <c r="AF33" s="50"/>
      <c r="AG33" s="50"/>
      <c r="AH33" s="50"/>
      <c r="AI33" s="50"/>
      <c r="AJ33" s="50"/>
      <c r="AK33" s="50"/>
    </row>
    <row r="34" spans="1:37" ht="13.5" thickBot="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20"/>
      <c r="AE34" s="220"/>
      <c r="AF34" s="220"/>
      <c r="AG34" s="220"/>
      <c r="AH34" s="220"/>
      <c r="AI34" s="220"/>
      <c r="AJ34" s="220"/>
      <c r="AK34" s="220"/>
    </row>
    <row r="35" spans="1:29" s="23" customFormat="1" ht="13.5" thickBot="1">
      <c r="A35" s="240" t="s">
        <v>95</v>
      </c>
      <c r="B35" s="241"/>
      <c r="C35" s="241"/>
      <c r="D35" s="242">
        <v>9330.22</v>
      </c>
      <c r="E35" s="242">
        <v>263129.61</v>
      </c>
      <c r="F35" s="242">
        <v>181875.86</v>
      </c>
      <c r="G35" s="242">
        <v>45624.38</v>
      </c>
      <c r="H35" s="242">
        <v>71944.81</v>
      </c>
      <c r="I35" s="242">
        <v>490629.85</v>
      </c>
      <c r="J35" s="242">
        <v>216840.97</v>
      </c>
      <c r="K35" s="242">
        <v>151570.93</v>
      </c>
      <c r="L35" s="242">
        <v>38052.74</v>
      </c>
      <c r="M35" s="242">
        <v>406464.64</v>
      </c>
      <c r="N35" s="242">
        <v>534624.38</v>
      </c>
      <c r="O35" s="241">
        <v>0</v>
      </c>
      <c r="P35" s="244">
        <f>P19+P33</f>
        <v>0</v>
      </c>
      <c r="Q35" s="244">
        <f>Q19+Q33</f>
        <v>0</v>
      </c>
      <c r="R35" s="244">
        <f>R19+R33</f>
        <v>0</v>
      </c>
      <c r="S35" s="244">
        <f>U19+S33</f>
        <v>0</v>
      </c>
      <c r="T35" s="244">
        <f>V19+T33</f>
        <v>0</v>
      </c>
      <c r="U35" s="244" t="e">
        <f>#REF!+U33</f>
        <v>#REF!</v>
      </c>
      <c r="V35" s="244" t="e">
        <f>#REF!+V33</f>
        <v>#REF!</v>
      </c>
      <c r="W35" s="244">
        <f>W19+W33</f>
        <v>0</v>
      </c>
      <c r="X35" s="244">
        <f>X19+X33</f>
        <v>0</v>
      </c>
      <c r="Y35" s="244">
        <f>Y19+Y33</f>
        <v>0</v>
      </c>
      <c r="Z35" s="244">
        <f>Z19+Z33</f>
        <v>0</v>
      </c>
      <c r="AA35" s="244">
        <f>AA19+AA33</f>
        <v>0</v>
      </c>
      <c r="AB35" s="244">
        <f>AB19+AB33</f>
        <v>70.48</v>
      </c>
      <c r="AC35" s="244">
        <f>AC19+AC33</f>
        <v>0</v>
      </c>
    </row>
    <row r="36" spans="1:29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53" t="s">
        <v>47</v>
      </c>
      <c r="C1" s="453"/>
      <c r="D1" s="453"/>
      <c r="E1" s="453"/>
      <c r="F1" s="453"/>
      <c r="G1" s="453"/>
      <c r="H1" s="453"/>
    </row>
    <row r="2" spans="2:8" ht="21" customHeight="1">
      <c r="B2" s="453" t="s">
        <v>48</v>
      </c>
      <c r="C2" s="453"/>
      <c r="D2" s="453"/>
      <c r="E2" s="453"/>
      <c r="F2" s="453"/>
      <c r="G2" s="453"/>
      <c r="H2" s="453"/>
    </row>
    <row r="5" spans="1:14" ht="12.75">
      <c r="A5" s="385" t="s">
        <v>107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12.75">
      <c r="A6" s="454" t="s">
        <v>112</v>
      </c>
      <c r="B6" s="454"/>
      <c r="C6" s="454"/>
      <c r="D6" s="454"/>
      <c r="E6" s="454"/>
      <c r="F6" s="454"/>
      <c r="G6" s="454"/>
      <c r="H6" s="75"/>
      <c r="I6" s="75"/>
      <c r="J6" s="75"/>
      <c r="K6" s="75"/>
      <c r="L6" s="75"/>
      <c r="M6" s="75"/>
      <c r="N6" s="75"/>
    </row>
    <row r="7" spans="1:14" ht="5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52" t="s">
        <v>49</v>
      </c>
      <c r="B8" s="452"/>
      <c r="C8" s="452"/>
      <c r="D8" s="452"/>
      <c r="E8" s="452">
        <v>0</v>
      </c>
      <c r="F8" s="452"/>
    </row>
    <row r="9" spans="1:15" ht="12.75" customHeight="1">
      <c r="A9" s="386" t="s">
        <v>50</v>
      </c>
      <c r="B9" s="389" t="s">
        <v>0</v>
      </c>
      <c r="C9" s="439" t="s">
        <v>108</v>
      </c>
      <c r="D9" s="442" t="s">
        <v>2</v>
      </c>
      <c r="E9" s="450" t="s">
        <v>52</v>
      </c>
      <c r="F9" s="332"/>
      <c r="G9" s="381" t="s">
        <v>96</v>
      </c>
      <c r="H9" s="382"/>
      <c r="I9" s="435" t="s">
        <v>6</v>
      </c>
      <c r="J9" s="364"/>
      <c r="K9" s="364"/>
      <c r="L9" s="364"/>
      <c r="M9" s="436"/>
      <c r="N9" s="369" t="s">
        <v>53</v>
      </c>
      <c r="O9" s="369" t="s">
        <v>8</v>
      </c>
    </row>
    <row r="10" spans="1:15" ht="12.75">
      <c r="A10" s="387"/>
      <c r="B10" s="390"/>
      <c r="C10" s="440"/>
      <c r="D10" s="443"/>
      <c r="E10" s="451"/>
      <c r="F10" s="416"/>
      <c r="G10" s="383"/>
      <c r="H10" s="384"/>
      <c r="I10" s="437"/>
      <c r="J10" s="367"/>
      <c r="K10" s="367"/>
      <c r="L10" s="367"/>
      <c r="M10" s="438"/>
      <c r="N10" s="370"/>
      <c r="O10" s="370"/>
    </row>
    <row r="11" spans="1:15" ht="26.25" customHeight="1">
      <c r="A11" s="387"/>
      <c r="B11" s="390"/>
      <c r="C11" s="440"/>
      <c r="D11" s="443"/>
      <c r="E11" s="445" t="s">
        <v>54</v>
      </c>
      <c r="F11" s="337"/>
      <c r="G11" s="160" t="s">
        <v>55</v>
      </c>
      <c r="H11" s="446" t="s">
        <v>5</v>
      </c>
      <c r="I11" s="448" t="s">
        <v>56</v>
      </c>
      <c r="J11" s="372" t="s">
        <v>97</v>
      </c>
      <c r="K11" s="372" t="s">
        <v>57</v>
      </c>
      <c r="L11" s="372" t="s">
        <v>29</v>
      </c>
      <c r="M11" s="446" t="s">
        <v>31</v>
      </c>
      <c r="N11" s="370"/>
      <c r="O11" s="370"/>
    </row>
    <row r="12" spans="1:15" ht="66.75" customHeight="1" thickBot="1">
      <c r="A12" s="388"/>
      <c r="B12" s="391"/>
      <c r="C12" s="441"/>
      <c r="D12" s="444"/>
      <c r="E12" s="245" t="s">
        <v>59</v>
      </c>
      <c r="F12" s="246" t="s">
        <v>15</v>
      </c>
      <c r="G12" s="77" t="s">
        <v>98</v>
      </c>
      <c r="H12" s="447"/>
      <c r="I12" s="449"/>
      <c r="J12" s="373"/>
      <c r="K12" s="373"/>
      <c r="L12" s="373"/>
      <c r="M12" s="447"/>
      <c r="N12" s="371"/>
      <c r="O12" s="371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>
      <c r="A14" s="8" t="s">
        <v>94</v>
      </c>
      <c r="B14" s="247"/>
      <c r="C14" s="248"/>
      <c r="D14" s="249"/>
      <c r="E14" s="250"/>
      <c r="F14" s="251"/>
      <c r="G14" s="252"/>
      <c r="H14" s="251"/>
      <c r="I14" s="252"/>
      <c r="J14" s="253"/>
      <c r="K14" s="254"/>
      <c r="L14" s="255"/>
      <c r="M14" s="256"/>
      <c r="N14" s="257"/>
      <c r="O14" s="257"/>
      <c r="P14" s="220"/>
      <c r="Q14" s="220"/>
    </row>
    <row r="15" spans="1:17" ht="12.75">
      <c r="A15" s="258" t="s">
        <v>42</v>
      </c>
      <c r="B15" s="259">
        <f>'2012'!B10</f>
        <v>136.7</v>
      </c>
      <c r="C15" s="259">
        <f>'2012'!C10</f>
        <v>0</v>
      </c>
      <c r="D15" s="259">
        <f>'2012'!D10</f>
        <v>70.48</v>
      </c>
      <c r="E15" s="254">
        <f>'2012'!I10</f>
        <v>0</v>
      </c>
      <c r="F15" s="256">
        <v>0</v>
      </c>
      <c r="G15" s="256">
        <f>'2012'!M10</f>
        <v>70.48</v>
      </c>
      <c r="H15" s="256">
        <f>'2012'!N10</f>
        <v>0</v>
      </c>
      <c r="I15" s="260">
        <f>'2012'!P10</f>
        <v>0</v>
      </c>
      <c r="J15" s="260">
        <f>'2012'!Q10</f>
        <v>0</v>
      </c>
      <c r="K15" s="260">
        <f>'2012'!R10</f>
        <v>0</v>
      </c>
      <c r="L15" s="255">
        <f>'2012'!U10+'2012'!V10+'2012'!W10</f>
        <v>0</v>
      </c>
      <c r="M15" s="256">
        <f>'2012'!AA10</f>
        <v>0</v>
      </c>
      <c r="N15" s="256">
        <f>'2012'!AB10</f>
        <v>70.48</v>
      </c>
      <c r="O15" s="256">
        <f>'2012'!AC10</f>
        <v>0</v>
      </c>
      <c r="P15" s="220"/>
      <c r="Q15" s="220"/>
    </row>
    <row r="16" spans="1:17" ht="12.75">
      <c r="A16" s="258" t="s">
        <v>43</v>
      </c>
      <c r="B16" s="259">
        <f>'2012'!B11</f>
        <v>136.7</v>
      </c>
      <c r="C16" s="259">
        <f>'2012'!C11</f>
        <v>0</v>
      </c>
      <c r="D16" s="259">
        <f>'2012'!D11</f>
        <v>0</v>
      </c>
      <c r="E16" s="254">
        <f>'2012'!I11</f>
        <v>0</v>
      </c>
      <c r="F16" s="256">
        <v>0</v>
      </c>
      <c r="G16" s="256">
        <f>'2012'!M11</f>
        <v>0</v>
      </c>
      <c r="H16" s="256">
        <f>'2012'!N11</f>
        <v>0</v>
      </c>
      <c r="I16" s="260">
        <f>'2012'!P11</f>
        <v>0</v>
      </c>
      <c r="J16" s="260">
        <f>'2012'!Q11</f>
        <v>0</v>
      </c>
      <c r="K16" s="260">
        <f>'2012'!R11</f>
        <v>0</v>
      </c>
      <c r="L16" s="255">
        <f>'2012'!U11+'2012'!V11+'2012'!W11</f>
        <v>0</v>
      </c>
      <c r="M16" s="256">
        <f>'2012'!AA11</f>
        <v>0</v>
      </c>
      <c r="N16" s="256">
        <f>'2012'!AB11</f>
        <v>0</v>
      </c>
      <c r="O16" s="256">
        <f>'2012'!AC11</f>
        <v>0</v>
      </c>
      <c r="P16" s="220"/>
      <c r="Q16" s="220"/>
    </row>
    <row r="17" spans="1:17" ht="12.75">
      <c r="A17" s="258" t="s">
        <v>44</v>
      </c>
      <c r="B17" s="259">
        <f>'2012'!B12</f>
        <v>136.7</v>
      </c>
      <c r="C17" s="259">
        <f>'2012'!C12</f>
        <v>0</v>
      </c>
      <c r="D17" s="259">
        <f>'2012'!D12</f>
        <v>0</v>
      </c>
      <c r="E17" s="254">
        <f>'2012'!I12</f>
        <v>0</v>
      </c>
      <c r="F17" s="256">
        <v>0</v>
      </c>
      <c r="G17" s="256">
        <f>'2012'!M12</f>
        <v>0</v>
      </c>
      <c r="H17" s="256">
        <f>'2012'!N12</f>
        <v>0</v>
      </c>
      <c r="I17" s="260">
        <f>'2012'!P12</f>
        <v>0</v>
      </c>
      <c r="J17" s="260">
        <f>'2012'!Q12</f>
        <v>0</v>
      </c>
      <c r="K17" s="260">
        <f>'2012'!R12</f>
        <v>0</v>
      </c>
      <c r="L17" s="255">
        <f>'2012'!U12+'2012'!V12+'2012'!W12</f>
        <v>0</v>
      </c>
      <c r="M17" s="256">
        <f>'2012'!AA12</f>
        <v>0</v>
      </c>
      <c r="N17" s="256">
        <f>'2012'!AB12</f>
        <v>0</v>
      </c>
      <c r="O17" s="256">
        <f>'2012'!AC12</f>
        <v>0</v>
      </c>
      <c r="P17" s="220"/>
      <c r="Q17" s="220"/>
    </row>
    <row r="18" spans="1:17" ht="12.75">
      <c r="A18" s="258" t="s">
        <v>45</v>
      </c>
      <c r="B18" s="259">
        <f>'2012'!B13</f>
        <v>136.7</v>
      </c>
      <c r="C18" s="259">
        <f>'2012'!C13</f>
        <v>0</v>
      </c>
      <c r="D18" s="259">
        <f>'2012'!D13</f>
        <v>0</v>
      </c>
      <c r="E18" s="254">
        <f>'2012'!I13</f>
        <v>0</v>
      </c>
      <c r="F18" s="256">
        <v>0</v>
      </c>
      <c r="G18" s="256">
        <f>'2012'!M13</f>
        <v>0</v>
      </c>
      <c r="H18" s="256">
        <f>'2012'!N13</f>
        <v>0</v>
      </c>
      <c r="I18" s="260">
        <f>'2012'!P13</f>
        <v>0</v>
      </c>
      <c r="J18" s="260">
        <f>'2012'!Q13</f>
        <v>0</v>
      </c>
      <c r="K18" s="260">
        <f>'2012'!R13</f>
        <v>0</v>
      </c>
      <c r="L18" s="255">
        <f>'2012'!U13+'2012'!V13+'2012'!W13</f>
        <v>0</v>
      </c>
      <c r="M18" s="256">
        <f>'2012'!AA13</f>
        <v>0</v>
      </c>
      <c r="N18" s="256">
        <f>'2012'!AB13</f>
        <v>0</v>
      </c>
      <c r="O18" s="256">
        <f>'2012'!AC13</f>
        <v>0</v>
      </c>
      <c r="P18" s="220"/>
      <c r="Q18" s="220"/>
    </row>
    <row r="19" spans="1:17" ht="12.75">
      <c r="A19" s="258" t="s">
        <v>33</v>
      </c>
      <c r="B19" s="259">
        <f>'2012'!B14</f>
        <v>136.7</v>
      </c>
      <c r="C19" s="259">
        <f>'2012'!C14</f>
        <v>0</v>
      </c>
      <c r="D19" s="259">
        <f>'2012'!D14</f>
        <v>0</v>
      </c>
      <c r="E19" s="254">
        <f>'2012'!I14</f>
        <v>0</v>
      </c>
      <c r="F19" s="256">
        <v>0</v>
      </c>
      <c r="G19" s="256">
        <f>'2012'!M14</f>
        <v>0</v>
      </c>
      <c r="H19" s="256">
        <f>'2012'!N14</f>
        <v>0</v>
      </c>
      <c r="I19" s="260">
        <f>'2012'!P14</f>
        <v>0</v>
      </c>
      <c r="J19" s="260">
        <f>'2012'!Q14</f>
        <v>0</v>
      </c>
      <c r="K19" s="260">
        <f>'2012'!R14</f>
        <v>0</v>
      </c>
      <c r="L19" s="255">
        <f>'2012'!U14+'2012'!V14+'2012'!W14</f>
        <v>0</v>
      </c>
      <c r="M19" s="256">
        <f>'2012'!AA14</f>
        <v>0</v>
      </c>
      <c r="N19" s="256">
        <f>'2012'!AB14</f>
        <v>0</v>
      </c>
      <c r="O19" s="256">
        <f>'2012'!AC14</f>
        <v>0</v>
      </c>
      <c r="P19" s="220"/>
      <c r="Q19" s="220"/>
    </row>
    <row r="20" spans="1:17" ht="12.75">
      <c r="A20" s="258" t="s">
        <v>34</v>
      </c>
      <c r="B20" s="259">
        <f>'2012'!B15</f>
        <v>136.7</v>
      </c>
      <c r="C20" s="259">
        <f>'2012'!C15</f>
        <v>0</v>
      </c>
      <c r="D20" s="259">
        <f>'2012'!D15</f>
        <v>0</v>
      </c>
      <c r="E20" s="254">
        <f>'2012'!I15</f>
        <v>0</v>
      </c>
      <c r="F20" s="256">
        <v>0</v>
      </c>
      <c r="G20" s="256">
        <f>'2012'!M15</f>
        <v>0</v>
      </c>
      <c r="H20" s="256">
        <f>'2012'!N15</f>
        <v>0</v>
      </c>
      <c r="I20" s="260">
        <f>'2012'!P15</f>
        <v>0</v>
      </c>
      <c r="J20" s="260">
        <f>'2012'!Q15</f>
        <v>0</v>
      </c>
      <c r="K20" s="260">
        <f>'2012'!R15</f>
        <v>0</v>
      </c>
      <c r="L20" s="255">
        <f>'2012'!U15+'2012'!V15+'2012'!W15</f>
        <v>0</v>
      </c>
      <c r="M20" s="256">
        <f>'2012'!AA15</f>
        <v>0</v>
      </c>
      <c r="N20" s="256">
        <f>'2012'!AB15</f>
        <v>0</v>
      </c>
      <c r="O20" s="256">
        <f>'2012'!AC15</f>
        <v>0</v>
      </c>
      <c r="P20" s="220"/>
      <c r="Q20" s="220"/>
    </row>
    <row r="21" spans="1:17" ht="13.5" thickBot="1">
      <c r="A21" s="258" t="s">
        <v>35</v>
      </c>
      <c r="B21" s="259">
        <f>'2012'!B16</f>
        <v>136.7</v>
      </c>
      <c r="C21" s="259">
        <f>'2012'!C16</f>
        <v>0</v>
      </c>
      <c r="D21" s="259">
        <f>'2012'!D16</f>
        <v>0</v>
      </c>
      <c r="E21" s="254">
        <f>'2012'!I16</f>
        <v>0</v>
      </c>
      <c r="F21" s="256">
        <v>0</v>
      </c>
      <c r="G21" s="256">
        <f>'2012'!M16</f>
        <v>0</v>
      </c>
      <c r="H21" s="256">
        <f>'2012'!N16</f>
        <v>0</v>
      </c>
      <c r="I21" s="260">
        <f>'2012'!P16</f>
        <v>0</v>
      </c>
      <c r="J21" s="260">
        <f>'2012'!Q16</f>
        <v>0</v>
      </c>
      <c r="K21" s="260">
        <f>'2012'!R16</f>
        <v>0</v>
      </c>
      <c r="L21" s="255">
        <f>'2012'!U16+'2012'!V16+'2012'!W16</f>
        <v>0</v>
      </c>
      <c r="M21" s="256">
        <f>'2012'!AA16</f>
        <v>0</v>
      </c>
      <c r="N21" s="256">
        <f>'2012'!AB16</f>
        <v>0</v>
      </c>
      <c r="O21" s="256">
        <f>'2012'!AC16</f>
        <v>0</v>
      </c>
      <c r="P21" s="220"/>
      <c r="Q21" s="220"/>
    </row>
    <row r="22" spans="1:17" s="23" customFormat="1" ht="13.5" thickBot="1">
      <c r="A22" s="43" t="s">
        <v>3</v>
      </c>
      <c r="B22" s="44"/>
      <c r="C22" s="49">
        <f aca="true" t="shared" si="0" ref="C22:O22">SUM(C15:C21)</f>
        <v>0</v>
      </c>
      <c r="D22" s="49">
        <f t="shared" si="0"/>
        <v>70.48</v>
      </c>
      <c r="E22" s="49">
        <f t="shared" si="0"/>
        <v>0</v>
      </c>
      <c r="F22" s="49">
        <f t="shared" si="0"/>
        <v>0</v>
      </c>
      <c r="G22" s="49">
        <f t="shared" si="0"/>
        <v>70.48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70.48</v>
      </c>
      <c r="O22" s="49">
        <f t="shared" si="0"/>
        <v>0</v>
      </c>
      <c r="P22" s="50"/>
      <c r="Q22" s="50"/>
    </row>
    <row r="23" spans="1:17" ht="13.5" thickBot="1">
      <c r="A23" s="431" t="s">
        <v>60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261"/>
      <c r="P23" s="220"/>
      <c r="Q23" s="220"/>
    </row>
    <row r="24" spans="1:17" s="23" customFormat="1" ht="13.5" thickBot="1">
      <c r="A24" s="55" t="s">
        <v>46</v>
      </c>
      <c r="B24" s="56"/>
      <c r="C24" s="60">
        <f aca="true" t="shared" si="1" ref="C24:N24">C22</f>
        <v>0</v>
      </c>
      <c r="D24" s="60">
        <f t="shared" si="1"/>
        <v>70.48</v>
      </c>
      <c r="E24" s="60">
        <f t="shared" si="1"/>
        <v>0</v>
      </c>
      <c r="F24" s="60">
        <f t="shared" si="1"/>
        <v>0</v>
      </c>
      <c r="G24" s="60">
        <f t="shared" si="1"/>
        <v>70.48</v>
      </c>
      <c r="H24" s="60">
        <f t="shared" si="1"/>
        <v>0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70.48</v>
      </c>
      <c r="O24" s="60">
        <f>O22</f>
        <v>0</v>
      </c>
      <c r="P24" s="61"/>
      <c r="Q24" s="50"/>
    </row>
    <row r="25" ht="23.25" customHeight="1">
      <c r="A25" s="23" t="s">
        <v>110</v>
      </c>
    </row>
    <row r="26" spans="1:17" ht="18.75" customHeight="1">
      <c r="A26" s="23" t="s">
        <v>105</v>
      </c>
      <c r="D26" s="262" t="s">
        <v>111</v>
      </c>
      <c r="P26" s="220"/>
      <c r="Q26" s="220"/>
    </row>
    <row r="27" spans="1:17" ht="12.75">
      <c r="A27" s="216" t="s">
        <v>82</v>
      </c>
      <c r="B27" s="216" t="s">
        <v>83</v>
      </c>
      <c r="C27" s="378" t="s">
        <v>84</v>
      </c>
      <c r="D27" s="378"/>
      <c r="P27" s="220"/>
      <c r="Q27" s="220"/>
    </row>
    <row r="28" spans="1:17" ht="12.75">
      <c r="A28" s="263">
        <v>12510.53</v>
      </c>
      <c r="B28" s="263">
        <v>0</v>
      </c>
      <c r="C28" s="433">
        <f>A28-B28</f>
        <v>12510.53</v>
      </c>
      <c r="D28" s="434"/>
      <c r="P28" s="220"/>
      <c r="Q28" s="220"/>
    </row>
    <row r="29" spans="1:17" ht="12.75">
      <c r="A29" s="219"/>
      <c r="P29" s="220"/>
      <c r="Q29" s="220"/>
    </row>
    <row r="30" spans="1:17" ht="12.75">
      <c r="A30" s="215" t="s">
        <v>85</v>
      </c>
      <c r="G30" s="215" t="s">
        <v>86</v>
      </c>
      <c r="P30" s="220"/>
      <c r="Q30" s="220"/>
    </row>
    <row r="31" ht="12.75">
      <c r="A31" s="220"/>
    </row>
    <row r="32" ht="12.75">
      <c r="A32" s="262" t="s">
        <v>99</v>
      </c>
    </row>
    <row r="33" ht="12.75">
      <c r="A33" s="215" t="s">
        <v>100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2013-07-17T16:07:46Z</dcterms:modified>
  <cp:category/>
  <cp:version/>
  <cp:contentType/>
  <cp:contentStatus/>
</cp:coreProperties>
</file>